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srgserver\section\環境調査課\大気調査係\16_フィットテスト\分析依頼書\"/>
    </mc:Choice>
  </mc:AlternateContent>
  <xr:revisionPtr revIDLastSave="0" documentId="13_ncr:1_{51691153-7F91-43B3-A98E-B5B6F0F7CCD6}" xr6:coauthVersionLast="47" xr6:coauthVersionMax="47" xr10:uidLastSave="{00000000-0000-0000-0000-000000000000}"/>
  <bookViews>
    <workbookView xWindow="-120" yWindow="-120" windowWidth="29040" windowHeight="15720" xr2:uid="{EA198817-AF04-4C76-B3D3-7253541DE24E}"/>
  </bookViews>
  <sheets>
    <sheet name="分析依頼書" sheetId="2" r:id="rId1"/>
  </sheets>
  <externalReferences>
    <externalReference r:id="rId2"/>
  </externalReferences>
  <definedNames>
    <definedName name="ksys_InputRange1">#REF!</definedName>
    <definedName name="ksys_InputRange2">#REF!</definedName>
    <definedName name="_xlnm.Print_Area" localSheetId="0">分析依頼書!$A$1:$M$54</definedName>
    <definedName name="アサヒ速報日">[1]入力!$B$13</definedName>
    <definedName name="依頼者">[1]入力!$B$6</definedName>
    <definedName name="依頼者の担当者">[1]入力!$B$7</definedName>
    <definedName name="依頼者の担当者入力候補">[1]入力候補!$E$2:$E$36</definedName>
    <definedName name="依頼者入力候補">[1]入力候補!$C$2:$C$36</definedName>
    <definedName name="原簿の備考">[1]入力!$B$22</definedName>
    <definedName name="工事名入力候補">[1]入力候補!$G$2:$G$36</definedName>
    <definedName name="採取者入力候補">[1]入力候補!$H$2:$H$17</definedName>
    <definedName name="試料の種類入力候補">[1]入力候補!$B$2:$B$17</definedName>
    <definedName name="受付日">[1]入力!$B$3</definedName>
    <definedName name="税区分">[1]入力!$C$24</definedName>
    <definedName name="速報メモ">[1]入力!$B$12</definedName>
    <definedName name="速報メモ入力候補">[1]入力候補!$I$2:$I$13</definedName>
    <definedName name="担当者入力候補">[1]入力候補!$A$2:$A$17</definedName>
    <definedName name="入力セル">[1]入力!$B$2:$B$3,[1]入力!$B$6:$B$13,[1]入力!$B$17,[1]入力!$B$19:$B$22,[1]入力!$B$26,[1]入力!$B$29:$B$33,[1]入力!$B$36:$C$85,[1]入力!$B$24:$C$24</definedName>
    <definedName name="備考入力候補">[1]入力候補!$K$2:$K$17</definedName>
    <definedName name="分析方法設定リスト">[1]入力!#REF!</definedName>
    <definedName name="報告書宛名入力候補">[1]入力候補!$F$2:$F$36</definedName>
    <definedName name="領収状況">[1]入力!$J$28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5" i="2" l="1"/>
  <c r="I36" i="2"/>
  <c r="I37" i="2"/>
  <c r="I38" i="2"/>
  <c r="I39" i="2"/>
  <c r="I40" i="2"/>
  <c r="I41" i="2"/>
  <c r="I42" i="2"/>
  <c r="I43" i="2"/>
  <c r="I34" i="2"/>
  <c r="D43" i="2"/>
  <c r="D36" i="2"/>
  <c r="D37" i="2"/>
  <c r="D38" i="2"/>
  <c r="D39" i="2"/>
  <c r="D40" i="2"/>
  <c r="D41" i="2"/>
  <c r="D42" i="2"/>
  <c r="D35" i="2"/>
  <c r="D34" i="2"/>
  <c r="J18" i="2"/>
  <c r="I19" i="2"/>
  <c r="D21" i="2"/>
  <c r="F20" i="2"/>
  <c r="D18" i="2"/>
  <c r="C19" i="2"/>
  <c r="C17" i="2"/>
  <c r="I17" i="2"/>
  <c r="D10" i="2"/>
  <c r="C9" i="2"/>
  <c r="K13" i="2"/>
  <c r="K49" i="2"/>
  <c r="I49" i="2"/>
  <c r="D33" i="2"/>
  <c r="H26" i="2"/>
  <c r="D23" i="2"/>
  <c r="F27" i="2"/>
  <c r="I26" i="2"/>
  <c r="G26" i="2"/>
  <c r="F26" i="2"/>
  <c r="E26" i="2"/>
  <c r="D26" i="2"/>
  <c r="H25" i="2"/>
  <c r="D25" i="2"/>
  <c r="D24" i="2"/>
  <c r="E13" i="2"/>
  <c r="K12" i="2"/>
  <c r="C12" i="2"/>
  <c r="K11" i="2"/>
  <c r="C11" i="2"/>
  <c r="K10" i="2"/>
  <c r="J9" i="2"/>
  <c r="C6" i="2"/>
  <c r="D8" i="2"/>
  <c r="K8" i="2"/>
  <c r="L2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山田　耕</author>
    <author>大石 聡市（公財）ふくおか公衆衛生推進機構</author>
  </authors>
  <commentList>
    <comment ref="C6" authorId="0" shapeId="0" xr:uid="{6D28BD44-7341-4B93-BCFA-82A0B5C33412}">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9" authorId="0" shapeId="0" xr:uid="{EE602152-EC8D-4A1C-8CD4-EBAAF2BB030B}">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9" authorId="0" shapeId="0" xr:uid="{DCE128A8-67FF-4461-84ED-15D848464F7B}">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10" authorId="0" shapeId="0" xr:uid="{1ADF5DB5-68B2-4240-92C6-39C666BA088F}">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10" authorId="0" shapeId="0" xr:uid="{78792FDE-FE23-4233-9A0F-DFF0A1D1128E}">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1" authorId="0" shapeId="0" xr:uid="{F2928FEE-DD69-4513-9273-4ADC767A1A79}">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11" authorId="0" shapeId="0" xr:uid="{0C21475C-0B4F-4E7A-B5C4-50C61D00DD76}">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2" authorId="0" shapeId="0" xr:uid="{C6D0D886-C07A-4DB7-AECA-C5B0281303AB}">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12" authorId="0" shapeId="0" xr:uid="{6800EED9-290B-42FE-8D53-DE65410D3902}">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E13" authorId="0" shapeId="0" xr:uid="{4943F910-BF72-4274-B9C6-FD2366A04195}">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13" authorId="0" shapeId="0" xr:uid="{6B5F9F6E-65C9-4CB5-B0FF-7B79D765B8F5}">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7" authorId="0" shapeId="0" xr:uid="{ACF14D30-ECDE-4084-B2E7-A105D9812741}">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I17" authorId="0" shapeId="0" xr:uid="{651FB1F8-C37B-4943-9811-7D3DF9BE9834}">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18" authorId="0" shapeId="0" xr:uid="{F07B7608-0DB2-492B-A85F-2DA76B0FFD78}">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18" authorId="0" shapeId="0" xr:uid="{BCB2D121-F056-41AE-8FEB-4CA04E860FA3}">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9" authorId="0" shapeId="0" xr:uid="{AE5F1DBF-634C-4578-B87A-DF2C3F5832A3}">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I19" authorId="0" shapeId="0" xr:uid="{DC60A14A-0CB9-4A19-83D6-183579EF19D9}">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0" authorId="0" shapeId="0" xr:uid="{91C96339-1953-46CB-A4BB-FF77E53007A8}">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3" authorId="0" shapeId="0" xr:uid="{BE3610A5-BFE9-4080-A912-8A95D2CDCA6E}">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5" authorId="0" shapeId="0" xr:uid="{38694967-9E59-46F7-B483-5B5D01569E05}">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5" authorId="0" shapeId="0" xr:uid="{C3454EB1-3B5E-49C1-8700-D4E8BA332BAA}">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5" authorId="0" shapeId="0" xr:uid="{9EDC9137-7F6C-46E5-B126-273797D15A5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7" authorId="1" shapeId="0" xr:uid="{F60C9D82-3ED0-4493-A5D3-D7B56A414469}">
      <text>
        <r>
          <rPr>
            <b/>
            <sz val="9"/>
            <color indexed="81"/>
            <rFont val="MS P ゴシック"/>
            <family val="3"/>
            <charset val="128"/>
          </rPr>
          <t>直接入力不可！
右側の入力欄に入力して下さい。</t>
        </r>
      </text>
    </comment>
    <comment ref="J29" authorId="0" shapeId="0" xr:uid="{BFF87853-2BFC-4A2C-87A4-458D4664C8F5}">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P29" authorId="1" shapeId="0" xr:uid="{83334928-762F-4F5A-8798-5B97ACB1D9BF}">
      <text>
        <r>
          <rPr>
            <sz val="9"/>
            <color indexed="81"/>
            <rFont val="MS P ゴシック"/>
            <family val="3"/>
            <charset val="128"/>
          </rPr>
          <t>電子をご希望の場合は別途承諾書の記載が必要です。（初回のみ）</t>
        </r>
      </text>
    </comment>
    <comment ref="P34" authorId="0" shapeId="0" xr:uid="{3F1BF739-5055-4BAD-8D13-1A1380B8C57E}">
      <text>
        <r>
          <rPr>
            <sz val="9"/>
            <color indexed="81"/>
            <rFont val="ＭＳ Ｐゴシック"/>
            <family val="3"/>
            <charset val="128"/>
          </rPr>
          <t>速報方法が「その他」の場合の速報方法を入力して下さい。</t>
        </r>
      </text>
    </comment>
    <comment ref="I49" authorId="0" shapeId="0" xr:uid="{7C8752B4-417A-4745-A894-6825535C5FD2}">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49" authorId="0" shapeId="0" xr:uid="{C47FFDCB-E50D-4AF0-AD32-A630F8E470BF}">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List>
</comments>
</file>

<file path=xl/sharedStrings.xml><?xml version="1.0" encoding="utf-8"?>
<sst xmlns="http://schemas.openxmlformats.org/spreadsheetml/2006/main" count="105" uniqueCount="78">
  <si>
    <t>分析依頼書</t>
    <rPh sb="0" eb="5">
      <t>ブンセキイライショ</t>
    </rPh>
    <phoneticPr fontId="4"/>
  </si>
  <si>
    <t>受付</t>
    <rPh sb="0" eb="2">
      <t>ウケツケ</t>
    </rPh>
    <phoneticPr fontId="7"/>
  </si>
  <si>
    <t>確認</t>
    <rPh sb="0" eb="2">
      <t>カクニン</t>
    </rPh>
    <phoneticPr fontId="7"/>
  </si>
  <si>
    <t>（フィットテスト用）</t>
    <rPh sb="8" eb="9">
      <t>ヨウ</t>
    </rPh>
    <phoneticPr fontId="7"/>
  </si>
  <si>
    <t>お客様入力欄</t>
    <rPh sb="1" eb="3">
      <t>キャクサマ</t>
    </rPh>
    <rPh sb="3" eb="6">
      <t>ニュウリョクラン</t>
    </rPh>
    <phoneticPr fontId="12"/>
  </si>
  <si>
    <t>青で色付けされたセルは出来る限り記入をお願いします。</t>
    <rPh sb="0" eb="1">
      <t>アオ</t>
    </rPh>
    <rPh sb="2" eb="4">
      <t>イロヅ</t>
    </rPh>
    <rPh sb="11" eb="13">
      <t>デキ</t>
    </rPh>
    <rPh sb="14" eb="15">
      <t>カギ</t>
    </rPh>
    <rPh sb="16" eb="18">
      <t>キニュウ</t>
    </rPh>
    <rPh sb="20" eb="21">
      <t>ネガ</t>
    </rPh>
    <phoneticPr fontId="12"/>
  </si>
  <si>
    <t>太枠内をご記入ください。</t>
    <rPh sb="0" eb="2">
      <t>フトワク</t>
    </rPh>
    <rPh sb="2" eb="3">
      <t>ナイ</t>
    </rPh>
    <rPh sb="5" eb="7">
      <t>キニュウ</t>
    </rPh>
    <phoneticPr fontId="4"/>
  </si>
  <si>
    <t>依頼日</t>
    <rPh sb="0" eb="2">
      <t>イライ</t>
    </rPh>
    <rPh sb="2" eb="3">
      <t>ヒ</t>
    </rPh>
    <phoneticPr fontId="7"/>
  </si>
  <si>
    <t xml:space="preserve"> 顧客ID：</t>
    <rPh sb="1" eb="3">
      <t>コキャク</t>
    </rPh>
    <phoneticPr fontId="7"/>
  </si>
  <si>
    <t>受付日：</t>
    <rPh sb="0" eb="3">
      <t>ウケツケビ</t>
    </rPh>
    <phoneticPr fontId="7"/>
  </si>
  <si>
    <t>報告書番号：</t>
    <rPh sb="0" eb="3">
      <t>ホウコクショ</t>
    </rPh>
    <rPh sb="3" eb="5">
      <t>バンゴウ</t>
    </rPh>
    <phoneticPr fontId="7"/>
  </si>
  <si>
    <t>依頼日</t>
    <rPh sb="0" eb="3">
      <t>イライビ</t>
    </rPh>
    <phoneticPr fontId="16"/>
  </si>
  <si>
    <t>依頼者</t>
    <rPh sb="0" eb="3">
      <t>イライシャ</t>
    </rPh>
    <phoneticPr fontId="7"/>
  </si>
  <si>
    <t>事業所名：（個人の方はお名前）</t>
    <rPh sb="0" eb="3">
      <t>ジギョウショ</t>
    </rPh>
    <rPh sb="3" eb="4">
      <t>メイ</t>
    </rPh>
    <rPh sb="6" eb="8">
      <t>コジン</t>
    </rPh>
    <rPh sb="9" eb="10">
      <t>カタ</t>
    </rPh>
    <rPh sb="12" eb="14">
      <t>ナマエ</t>
    </rPh>
    <phoneticPr fontId="7"/>
  </si>
  <si>
    <t>担当者：</t>
    <rPh sb="0" eb="3">
      <t>タントウシャ</t>
    </rPh>
    <phoneticPr fontId="7"/>
  </si>
  <si>
    <t>依頼者名</t>
    <rPh sb="0" eb="2">
      <t>イライ</t>
    </rPh>
    <rPh sb="2" eb="3">
      <t>シャ</t>
    </rPh>
    <rPh sb="3" eb="4">
      <t>メイ</t>
    </rPh>
    <phoneticPr fontId="16"/>
  </si>
  <si>
    <t>（フリガナ）</t>
  </si>
  <si>
    <t>担当者</t>
    <rPh sb="0" eb="3">
      <t>タントウシャ</t>
    </rPh>
    <phoneticPr fontId="16"/>
  </si>
  <si>
    <t>様</t>
    <rPh sb="0" eb="1">
      <t>サマ</t>
    </rPh>
    <phoneticPr fontId="7"/>
  </si>
  <si>
    <t>郵便番号</t>
    <rPh sb="0" eb="4">
      <t>ユウビンバンゴウ</t>
    </rPh>
    <phoneticPr fontId="16"/>
  </si>
  <si>
    <t>住所：　</t>
    <rPh sb="0" eb="2">
      <t>ジュウショ</t>
    </rPh>
    <phoneticPr fontId="7"/>
  </si>
  <si>
    <t>ＴＥＬ：</t>
    <phoneticPr fontId="7"/>
  </si>
  <si>
    <t>TEL</t>
    <phoneticPr fontId="16"/>
  </si>
  <si>
    <t>ＦＡＸ：</t>
    <phoneticPr fontId="7"/>
  </si>
  <si>
    <t>FAX</t>
    <phoneticPr fontId="16"/>
  </si>
  <si>
    <t>携　帯：</t>
    <rPh sb="0" eb="1">
      <t>ケイ</t>
    </rPh>
    <rPh sb="2" eb="3">
      <t>オビ</t>
    </rPh>
    <phoneticPr fontId="7"/>
  </si>
  <si>
    <t>携帯</t>
    <rPh sb="0" eb="2">
      <t>ケイタイ</t>
    </rPh>
    <phoneticPr fontId="16"/>
  </si>
  <si>
    <t>(E-mailｱﾄﾞﾚｽ)</t>
    <phoneticPr fontId="7"/>
  </si>
  <si>
    <t>住所1行目</t>
    <rPh sb="0" eb="2">
      <t>ジュウショ</t>
    </rPh>
    <rPh sb="3" eb="5">
      <t>ギョウメ</t>
    </rPh>
    <phoneticPr fontId="16"/>
  </si>
  <si>
    <t>住所2行目</t>
    <rPh sb="0" eb="2">
      <t>ジュウショ</t>
    </rPh>
    <rPh sb="3" eb="5">
      <t>ギョウメ</t>
    </rPh>
    <phoneticPr fontId="16"/>
  </si>
  <si>
    <t>※上記ご依頼者と異なる場合のみご記入ください。</t>
    <rPh sb="1" eb="3">
      <t>ジョウキ</t>
    </rPh>
    <rPh sb="4" eb="7">
      <t>イライシャ</t>
    </rPh>
    <rPh sb="8" eb="9">
      <t>コト</t>
    </rPh>
    <rPh sb="11" eb="13">
      <t>バアイ</t>
    </rPh>
    <rPh sb="16" eb="18">
      <t>キニュウ</t>
    </rPh>
    <phoneticPr fontId="7"/>
  </si>
  <si>
    <t>Email</t>
    <phoneticPr fontId="16"/>
  </si>
  <si>
    <t>結果書　
　送付先</t>
    <rPh sb="0" eb="2">
      <t>ケッカ</t>
    </rPh>
    <rPh sb="2" eb="3">
      <t>ショ</t>
    </rPh>
    <rPh sb="6" eb="9">
      <t>ソウフサキ</t>
    </rPh>
    <phoneticPr fontId="7"/>
  </si>
  <si>
    <t>事業所名：</t>
    <rPh sb="0" eb="3">
      <t>ジギョウショ</t>
    </rPh>
    <rPh sb="3" eb="4">
      <t>メイ</t>
    </rPh>
    <phoneticPr fontId="7"/>
  </si>
  <si>
    <t>請求先</t>
    <rPh sb="0" eb="2">
      <t>セイキュウ</t>
    </rPh>
    <rPh sb="2" eb="3">
      <t>サキ</t>
    </rPh>
    <phoneticPr fontId="7"/>
  </si>
  <si>
    <t>住所：</t>
    <rPh sb="0" eb="2">
      <t>ジュウショ</t>
    </rPh>
    <phoneticPr fontId="7"/>
  </si>
  <si>
    <t>事業所名</t>
    <rPh sb="0" eb="4">
      <t>ジギョウショメイ</t>
    </rPh>
    <phoneticPr fontId="16"/>
  </si>
  <si>
    <t>結果書に記載するお名前（宛名）</t>
    <rPh sb="0" eb="2">
      <t>ケッカ</t>
    </rPh>
    <rPh sb="2" eb="3">
      <t>ショ</t>
    </rPh>
    <rPh sb="4" eb="6">
      <t>キサイ</t>
    </rPh>
    <rPh sb="9" eb="11">
      <t>ナマエ</t>
    </rPh>
    <rPh sb="12" eb="14">
      <t>アテナ</t>
    </rPh>
    <phoneticPr fontId="7"/>
  </si>
  <si>
    <t>　請求書希望納期</t>
    <rPh sb="1" eb="4">
      <t>セイキュウショ</t>
    </rPh>
    <rPh sb="4" eb="6">
      <t>キボウ</t>
    </rPh>
    <rPh sb="6" eb="8">
      <t>ノウキ</t>
    </rPh>
    <phoneticPr fontId="12"/>
  </si>
  <si>
    <t>報告書の部数</t>
    <rPh sb="0" eb="2">
      <t>ホウコク</t>
    </rPh>
    <rPh sb="2" eb="3">
      <t>ショ</t>
    </rPh>
    <rPh sb="4" eb="6">
      <t>ブスウ</t>
    </rPh>
    <phoneticPr fontId="7"/>
  </si>
  <si>
    <r>
      <t>部　　（</t>
    </r>
    <r>
      <rPr>
        <sz val="8"/>
        <color theme="1"/>
        <rFont val="HG丸ｺﾞｼｯｸM-PRO"/>
        <family val="3"/>
        <charset val="128"/>
      </rPr>
      <t>２部以上ご希望の場合は手数料が発生いたします。）</t>
    </r>
    <rPh sb="0" eb="1">
      <t>ブ</t>
    </rPh>
    <rPh sb="9" eb="11">
      <t>キボウ</t>
    </rPh>
    <phoneticPr fontId="7"/>
  </si>
  <si>
    <t>報告書の形式</t>
    <rPh sb="0" eb="3">
      <t>ホウコクショ</t>
    </rPh>
    <rPh sb="4" eb="6">
      <t>ケイシキ</t>
    </rPh>
    <phoneticPr fontId="12"/>
  </si>
  <si>
    <t>※電子での報告書を希望される場合は別途承諾書の記載が必要です。（初回のみ）</t>
    <rPh sb="1" eb="3">
      <t>デンシ</t>
    </rPh>
    <rPh sb="5" eb="8">
      <t>ホウコクショ</t>
    </rPh>
    <rPh sb="9" eb="11">
      <t>キボウ</t>
    </rPh>
    <rPh sb="14" eb="16">
      <t>バアイ</t>
    </rPh>
    <rPh sb="17" eb="19">
      <t>ベット</t>
    </rPh>
    <rPh sb="19" eb="22">
      <t>ショウダクショ</t>
    </rPh>
    <rPh sb="23" eb="25">
      <t>キサイ</t>
    </rPh>
    <rPh sb="26" eb="28">
      <t>ヒツヨウ</t>
    </rPh>
    <rPh sb="32" eb="34">
      <t>ショカイ</t>
    </rPh>
    <phoneticPr fontId="12"/>
  </si>
  <si>
    <t>報告希望納期※</t>
    <phoneticPr fontId="7"/>
  </si>
  <si>
    <t>速報</t>
    <rPh sb="0" eb="2">
      <t>ソクホウ</t>
    </rPh>
    <phoneticPr fontId="7"/>
  </si>
  <si>
    <r>
      <t>速報希望日</t>
    </r>
    <r>
      <rPr>
        <vertAlign val="superscript"/>
        <sz val="11"/>
        <color theme="1"/>
        <rFont val="HG丸ｺﾞｼｯｸM-PRO"/>
        <family val="3"/>
        <charset val="128"/>
      </rPr>
      <t>※</t>
    </r>
    <rPh sb="0" eb="2">
      <t>ソクホウ</t>
    </rPh>
    <rPh sb="2" eb="5">
      <t>キボウビ</t>
    </rPh>
    <phoneticPr fontId="4"/>
  </si>
  <si>
    <t>速報方法</t>
    <phoneticPr fontId="12"/>
  </si>
  <si>
    <t>試料について</t>
    <rPh sb="0" eb="2">
      <t>シリョウ</t>
    </rPh>
    <phoneticPr fontId="4"/>
  </si>
  <si>
    <t>測定対象者　　人数：</t>
    <rPh sb="0" eb="2">
      <t>ソクテイ</t>
    </rPh>
    <rPh sb="2" eb="5">
      <t>タイショウシャ</t>
    </rPh>
    <rPh sb="7" eb="9">
      <t>ニンズウ</t>
    </rPh>
    <phoneticPr fontId="12"/>
  </si>
  <si>
    <t>名</t>
    <rPh sb="0" eb="1">
      <t>メイ</t>
    </rPh>
    <phoneticPr fontId="12"/>
  </si>
  <si>
    <t>報告書</t>
    <rPh sb="0" eb="3">
      <t>ホウコクショ</t>
    </rPh>
    <phoneticPr fontId="16"/>
  </si>
  <si>
    <t>詳細下部に記載</t>
    <rPh sb="0" eb="2">
      <t>ショウサイ</t>
    </rPh>
    <rPh sb="2" eb="4">
      <t>カブ</t>
    </rPh>
    <rPh sb="5" eb="7">
      <t>キサイ</t>
    </rPh>
    <phoneticPr fontId="12"/>
  </si>
  <si>
    <t>部数</t>
    <rPh sb="0" eb="2">
      <t>ブスウ</t>
    </rPh>
    <phoneticPr fontId="16"/>
  </si>
  <si>
    <t>形式</t>
    <rPh sb="0" eb="2">
      <t>ケイシキ</t>
    </rPh>
    <phoneticPr fontId="12"/>
  </si>
  <si>
    <t>分析方法</t>
    <rPh sb="0" eb="2">
      <t>ブンセキ</t>
    </rPh>
    <rPh sb="2" eb="4">
      <t>ホウホウ</t>
    </rPh>
    <phoneticPr fontId="4"/>
  </si>
  <si>
    <t>短縮プロコトル　定量的フィットテスト</t>
    <phoneticPr fontId="12"/>
  </si>
  <si>
    <t>納期</t>
    <rPh sb="0" eb="2">
      <t>ノウキ</t>
    </rPh>
    <phoneticPr fontId="16"/>
  </si>
  <si>
    <t>凝縮核係数法を用いた光散乱方式計測</t>
    <phoneticPr fontId="12"/>
  </si>
  <si>
    <t>速報</t>
    <rPh sb="0" eb="2">
      <t>ソクホウ</t>
    </rPh>
    <phoneticPr fontId="16"/>
  </si>
  <si>
    <t>速報方法</t>
    <rPh sb="0" eb="2">
      <t>ソクホウ</t>
    </rPh>
    <rPh sb="2" eb="4">
      <t>ホウホウ</t>
    </rPh>
    <phoneticPr fontId="16"/>
  </si>
  <si>
    <t>備考</t>
    <rPh sb="0" eb="2">
      <t>ビコウ</t>
    </rPh>
    <phoneticPr fontId="4"/>
  </si>
  <si>
    <t>検査料金</t>
    <rPh sb="0" eb="4">
      <t>ケンサリョウキン</t>
    </rPh>
    <phoneticPr fontId="4"/>
  </si>
  <si>
    <t>※ 結果書発行後の記載事項変更及び追加発行は手数料が発生いたします。</t>
    <rPh sb="2" eb="4">
      <t>ケッカ</t>
    </rPh>
    <rPh sb="4" eb="5">
      <t>ショ</t>
    </rPh>
    <rPh sb="5" eb="7">
      <t>ハッコウ</t>
    </rPh>
    <rPh sb="7" eb="8">
      <t>ゴ</t>
    </rPh>
    <rPh sb="9" eb="11">
      <t>キサイ</t>
    </rPh>
    <rPh sb="11" eb="13">
      <t>ジコウ</t>
    </rPh>
    <rPh sb="13" eb="15">
      <t>ヘンコウ</t>
    </rPh>
    <rPh sb="15" eb="16">
      <t>オヨ</t>
    </rPh>
    <rPh sb="17" eb="19">
      <t>ツイカ</t>
    </rPh>
    <rPh sb="19" eb="21">
      <t>ハッコウ</t>
    </rPh>
    <rPh sb="22" eb="25">
      <t>テスウリョウ</t>
    </rPh>
    <rPh sb="26" eb="28">
      <t>ハッセイ</t>
    </rPh>
    <phoneticPr fontId="4"/>
  </si>
  <si>
    <t>※ 速報日、報告納期は、ご希望にそえない場合がございます。ご了承下さい。</t>
    <phoneticPr fontId="4"/>
  </si>
  <si>
    <t>※ 石綿が検出された試料については、返却することを原則としています。</t>
    <rPh sb="2" eb="4">
      <t>セキメン</t>
    </rPh>
    <rPh sb="5" eb="7">
      <t>ケンシュツ</t>
    </rPh>
    <rPh sb="10" eb="12">
      <t>シリョウ</t>
    </rPh>
    <rPh sb="18" eb="20">
      <t>ヘンキャク</t>
    </rPh>
    <rPh sb="25" eb="27">
      <t>ゲンソク</t>
    </rPh>
    <phoneticPr fontId="4"/>
  </si>
  <si>
    <t>※ 個人情報はご依頼者の承諾なく第三者に対し提供いたしません。</t>
    <rPh sb="2" eb="4">
      <t>コジン</t>
    </rPh>
    <rPh sb="8" eb="11">
      <t>イライシャ</t>
    </rPh>
    <phoneticPr fontId="4"/>
  </si>
  <si>
    <t>メルマガの希望</t>
    <rPh sb="5" eb="7">
      <t>キボウ</t>
    </rPh>
    <phoneticPr fontId="2"/>
  </si>
  <si>
    <t>メールマガジン</t>
    <phoneticPr fontId="7"/>
  </si>
  <si>
    <r>
      <rPr>
        <b/>
        <sz val="12"/>
        <color rgb="FF002060"/>
        <rFont val="游ゴシック"/>
        <family val="3"/>
        <charset val="128"/>
        <scheme val="minor"/>
      </rPr>
      <t>結果書送付先</t>
    </r>
    <r>
      <rPr>
        <sz val="10"/>
        <color rgb="FF002060"/>
        <rFont val="游ゴシック"/>
        <family val="3"/>
        <charset val="128"/>
        <scheme val="minor"/>
      </rPr>
      <t>※上記ご依頼者と異なる場合のみご記入ください。</t>
    </r>
    <rPh sb="0" eb="3">
      <t>ケッカショ</t>
    </rPh>
    <rPh sb="3" eb="6">
      <t>ソウフサキ</t>
    </rPh>
    <phoneticPr fontId="16"/>
  </si>
  <si>
    <r>
      <t>請求先</t>
    </r>
    <r>
      <rPr>
        <sz val="10"/>
        <color rgb="FF002060"/>
        <rFont val="游ゴシック"/>
        <family val="3"/>
        <charset val="128"/>
        <scheme val="minor"/>
      </rPr>
      <t>※上記ご依頼者と異なる場合のみご記入ください。</t>
    </r>
    <rPh sb="0" eb="2">
      <t>セイキュウ</t>
    </rPh>
    <rPh sb="2" eb="3">
      <t>サキ</t>
    </rPh>
    <phoneticPr fontId="16"/>
  </si>
  <si>
    <t>試料名
（作業者名）</t>
    <rPh sb="0" eb="2">
      <t>シリョウ</t>
    </rPh>
    <rPh sb="2" eb="3">
      <t>メイ</t>
    </rPh>
    <rPh sb="5" eb="8">
      <t>サギョウシャ</t>
    </rPh>
    <rPh sb="8" eb="9">
      <t>メイ</t>
    </rPh>
    <phoneticPr fontId="4"/>
  </si>
  <si>
    <t>※希望が無い場合は、報告書と同封させて頂きます。</t>
    <phoneticPr fontId="2"/>
  </si>
  <si>
    <t>希望納期</t>
    <rPh sb="0" eb="2">
      <t>キボウ</t>
    </rPh>
    <rPh sb="2" eb="4">
      <t>ノウキ</t>
    </rPh>
    <phoneticPr fontId="2"/>
  </si>
  <si>
    <t>結果書宛名</t>
    <rPh sb="0" eb="3">
      <t>ケッカショ</t>
    </rPh>
    <rPh sb="3" eb="5">
      <t>アテナ</t>
    </rPh>
    <phoneticPr fontId="16"/>
  </si>
  <si>
    <t>速報希望日</t>
    <rPh sb="0" eb="2">
      <t>ソクホウ</t>
    </rPh>
    <rPh sb="2" eb="5">
      <t>キボウビ</t>
    </rPh>
    <phoneticPr fontId="16"/>
  </si>
  <si>
    <t>作業者名</t>
    <rPh sb="0" eb="3">
      <t>サギョウシャ</t>
    </rPh>
    <rPh sb="3" eb="4">
      <t>メイ</t>
    </rPh>
    <phoneticPr fontId="16"/>
  </si>
  <si>
    <t>測定希望日</t>
    <rPh sb="0" eb="2">
      <t>ソクテイ</t>
    </rPh>
    <rPh sb="2" eb="4">
      <t>キボウ</t>
    </rPh>
    <rPh sb="4" eb="5">
      <t>ビ</t>
    </rPh>
    <phoneticPr fontId="16"/>
  </si>
  <si>
    <t>測定希望日</t>
    <rPh sb="0" eb="2">
      <t>ソクテイ</t>
    </rPh>
    <rPh sb="2" eb="5">
      <t>キボウビ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</si>
</sst>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37">
    <font>
      <sz val="11"/>
      <color theme="1"/>
      <name val="ＭＳ Ｐゴシック"/>
      <family val="2"/>
      <charset val="128"/>
    </font>
    <font>
      <sz val="11"/>
      <name val="游ゴシック"/>
      <family val="3"/>
      <charset val="128"/>
      <scheme val="minor"/>
    </font>
    <font>
      <sz val="6"/>
      <name val="ＭＳ Ｐゴシック"/>
      <family val="2"/>
      <charset val="128"/>
    </font>
    <font>
      <b/>
      <sz val="22"/>
      <name val="HG丸ｺﾞｼｯｸM-PRO"/>
      <family val="3"/>
      <charset val="128"/>
    </font>
    <font>
      <sz val="6"/>
      <name val="ＭＳ 明朝"/>
      <family val="1"/>
      <charset val="128"/>
    </font>
    <font>
      <sz val="11"/>
      <color theme="1"/>
      <name val="游ゴシック"/>
      <family val="2"/>
      <charset val="128"/>
      <scheme val="minor"/>
    </font>
    <font>
      <sz val="9"/>
      <color theme="1"/>
      <name val="HG丸ｺﾞｼｯｸM-PRO"/>
      <family val="3"/>
      <charset val="128"/>
    </font>
    <font>
      <sz val="6"/>
      <name val="ＭＳ Ｐゴシック"/>
      <family val="3"/>
      <charset val="128"/>
    </font>
    <font>
      <sz val="14"/>
      <color theme="1"/>
      <name val="HG丸ｺﾞｼｯｸM-PRO"/>
      <family val="3"/>
      <charset val="128"/>
    </font>
    <font>
      <sz val="12"/>
      <color theme="1"/>
      <name val="HG丸ｺﾞｼｯｸM-PRO"/>
      <family val="3"/>
      <charset val="128"/>
    </font>
    <font>
      <sz val="8"/>
      <color theme="1"/>
      <name val="HG丸ｺﾞｼｯｸM-PRO"/>
      <family val="3"/>
      <charset val="128"/>
    </font>
    <font>
      <b/>
      <sz val="12"/>
      <color theme="1"/>
      <name val="游ゴシック"/>
      <family val="3"/>
      <charset val="128"/>
      <scheme val="minor"/>
    </font>
    <font>
      <sz val="6"/>
      <name val="游ゴシック"/>
      <family val="2"/>
      <charset val="128"/>
      <scheme val="minor"/>
    </font>
    <font>
      <b/>
      <sz val="9"/>
      <color theme="1"/>
      <name val="HG丸ｺﾞｼｯｸM-PRO"/>
      <family val="3"/>
      <charset val="128"/>
    </font>
    <font>
      <sz val="18"/>
      <color theme="1"/>
      <name val="HG丸ｺﾞｼｯｸM-PRO"/>
      <family val="3"/>
      <charset val="128"/>
    </font>
    <font>
      <sz val="11"/>
      <color theme="1"/>
      <name val="HG丸ｺﾞｼｯｸM-PRO"/>
      <family val="3"/>
      <charset val="128"/>
    </font>
    <font>
      <sz val="6"/>
      <name val="游ゴシック"/>
      <family val="3"/>
      <charset val="128"/>
      <scheme val="minor"/>
    </font>
    <font>
      <sz val="6"/>
      <color theme="1"/>
      <name val="HG丸ｺﾞｼｯｸM-PRO"/>
      <family val="3"/>
      <charset val="128"/>
    </font>
    <font>
      <sz val="10"/>
      <color theme="1"/>
      <name val="HG丸ｺﾞｼｯｸM-PRO"/>
      <family val="3"/>
      <charset val="128"/>
    </font>
    <font>
      <sz val="11"/>
      <color theme="1"/>
      <name val="游ゴシック"/>
      <family val="3"/>
      <charset val="128"/>
      <scheme val="minor"/>
    </font>
    <font>
      <b/>
      <sz val="10"/>
      <color theme="1"/>
      <name val="HG丸ｺﾞｼｯｸM-PRO"/>
      <family val="3"/>
      <charset val="128"/>
    </font>
    <font>
      <sz val="11"/>
      <color rgb="FFFF0000"/>
      <name val="HG丸ｺﾞｼｯｸM-PRO"/>
      <family val="3"/>
      <charset val="128"/>
    </font>
    <font>
      <b/>
      <sz val="11"/>
      <name val="HG丸ｺﾞｼｯｸM-PRO"/>
      <family val="3"/>
      <charset val="128"/>
    </font>
    <font>
      <sz val="10"/>
      <name val="HG丸ｺﾞｼｯｸM-PRO"/>
      <family val="3"/>
      <charset val="128"/>
    </font>
    <font>
      <vertAlign val="superscript"/>
      <sz val="11"/>
      <color theme="1"/>
      <name val="HG丸ｺﾞｼｯｸM-PRO"/>
      <family val="3"/>
      <charset val="128"/>
    </font>
    <font>
      <b/>
      <sz val="11"/>
      <color theme="1"/>
      <name val="HG丸ｺﾞｼｯｸM-PRO"/>
      <family val="3"/>
      <charset val="128"/>
    </font>
    <font>
      <sz val="11"/>
      <name val="HG丸ｺﾞｼｯｸM-PRO"/>
      <family val="3"/>
      <charset val="128"/>
    </font>
    <font>
      <sz val="12"/>
      <name val="HG丸ｺﾞｼｯｸM-PRO"/>
      <family val="3"/>
      <charset val="128"/>
    </font>
    <font>
      <sz val="7"/>
      <color theme="1"/>
      <name val="HG丸ｺﾞｼｯｸM-PRO"/>
      <family val="3"/>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
      <sz val="10"/>
      <color rgb="FF002060"/>
      <name val="游ゴシック"/>
      <family val="3"/>
      <charset val="128"/>
      <scheme val="minor"/>
    </font>
    <font>
      <sz val="12"/>
      <color rgb="FF002060"/>
      <name val="游ゴシック"/>
      <family val="3"/>
      <charset val="128"/>
      <scheme val="minor"/>
    </font>
    <font>
      <b/>
      <sz val="12"/>
      <color rgb="FF002060"/>
      <name val="游ゴシック"/>
      <family val="3"/>
      <charset val="128"/>
      <scheme val="minor"/>
    </font>
    <font>
      <b/>
      <sz val="14"/>
      <name val="游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rgb="FFDCDCDC"/>
        <bgColor indexed="64"/>
      </patternFill>
    </fill>
    <fill>
      <patternFill patternType="solid">
        <fgColor theme="8" tint="0.39997558519241921"/>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bottom/>
      <diagonal/>
    </border>
    <border>
      <left style="thin">
        <color indexed="64"/>
      </left>
      <right/>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hair">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5" fillId="0" borderId="0">
      <alignment vertical="center"/>
    </xf>
  </cellStyleXfs>
  <cellXfs count="210">
    <xf numFmtId="0" fontId="0" fillId="0" borderId="0" xfId="0">
      <alignment vertical="center"/>
    </xf>
    <xf numFmtId="0" fontId="1" fillId="0" borderId="0" xfId="1">
      <alignment vertical="center"/>
    </xf>
    <xf numFmtId="0" fontId="5" fillId="0" borderId="0" xfId="2">
      <alignment vertical="center"/>
    </xf>
    <xf numFmtId="0" fontId="6" fillId="0" borderId="1" xfId="1" applyFont="1" applyBorder="1" applyAlignment="1">
      <alignment horizontal="center" vertical="center"/>
    </xf>
    <xf numFmtId="0" fontId="9" fillId="0" borderId="0" xfId="1" applyFont="1">
      <alignment vertical="center"/>
    </xf>
    <xf numFmtId="0" fontId="6" fillId="0" borderId="2" xfId="1" applyFont="1" applyBorder="1" applyAlignment="1">
      <alignment horizontal="center" vertical="center"/>
    </xf>
    <xf numFmtId="0" fontId="10" fillId="0" borderId="3" xfId="1" applyFont="1" applyBorder="1">
      <alignment vertical="center"/>
    </xf>
    <xf numFmtId="0" fontId="13" fillId="0" borderId="0" xfId="1" applyFont="1" applyAlignment="1">
      <alignment horizontal="left" vertical="top"/>
    </xf>
    <xf numFmtId="0" fontId="14" fillId="0" borderId="0" xfId="1" applyFont="1">
      <alignment vertical="center"/>
    </xf>
    <xf numFmtId="0" fontId="8" fillId="0" borderId="0" xfId="1" applyFont="1" applyAlignment="1">
      <alignment vertical="top"/>
    </xf>
    <xf numFmtId="0" fontId="10" fillId="0" borderId="6" xfId="1" applyFont="1" applyBorder="1">
      <alignment vertical="center"/>
    </xf>
    <xf numFmtId="0" fontId="15" fillId="2" borderId="9" xfId="1" applyFont="1" applyFill="1" applyBorder="1" applyAlignment="1">
      <alignment horizontal="center" vertical="center" shrinkToFit="1"/>
    </xf>
    <xf numFmtId="0" fontId="6" fillId="0" borderId="13" xfId="1" applyFont="1" applyBorder="1" applyAlignment="1">
      <alignment horizontal="center" vertical="center" shrinkToFit="1"/>
    </xf>
    <xf numFmtId="0" fontId="15" fillId="0" borderId="14" xfId="1" applyFont="1" applyBorder="1" applyAlignment="1">
      <alignment vertical="center" shrinkToFit="1"/>
    </xf>
    <xf numFmtId="0" fontId="6" fillId="0" borderId="14" xfId="1" applyFont="1" applyBorder="1" applyAlignment="1">
      <alignment horizontal="center" vertical="center" shrinkToFit="1"/>
    </xf>
    <xf numFmtId="0" fontId="15" fillId="0" borderId="15" xfId="1" applyFont="1" applyBorder="1" applyAlignment="1">
      <alignment vertical="center" shrinkToFit="1"/>
    </xf>
    <xf numFmtId="0" fontId="1" fillId="0" borderId="6" xfId="1" applyBorder="1" applyAlignment="1">
      <alignment horizontal="center" vertical="center" shrinkToFit="1"/>
    </xf>
    <xf numFmtId="14" fontId="1" fillId="3" borderId="6" xfId="1" applyNumberFormat="1" applyFill="1" applyBorder="1" applyAlignment="1">
      <alignment horizontal="center" vertical="center"/>
    </xf>
    <xf numFmtId="0" fontId="6" fillId="0" borderId="17" xfId="1" applyFont="1" applyBorder="1">
      <alignment vertical="center"/>
    </xf>
    <xf numFmtId="0" fontId="6" fillId="0" borderId="0" xfId="1" applyFont="1">
      <alignment vertical="center"/>
    </xf>
    <xf numFmtId="0" fontId="15" fillId="0" borderId="0" xfId="1" applyFont="1">
      <alignment vertical="center"/>
    </xf>
    <xf numFmtId="0" fontId="15" fillId="0" borderId="18" xfId="1" applyFont="1" applyBorder="1">
      <alignment vertical="center"/>
    </xf>
    <xf numFmtId="0" fontId="6" fillId="0" borderId="19" xfId="1" applyFont="1" applyBorder="1">
      <alignment vertical="center"/>
    </xf>
    <xf numFmtId="0" fontId="15" fillId="0" borderId="20" xfId="1" applyFont="1" applyBorder="1">
      <alignment vertical="center"/>
    </xf>
    <xf numFmtId="0" fontId="1" fillId="0" borderId="1" xfId="1" applyBorder="1" applyAlignment="1">
      <alignment horizontal="center" vertical="center" shrinkToFit="1"/>
    </xf>
    <xf numFmtId="0" fontId="1" fillId="3" borderId="1" xfId="1" applyFill="1" applyBorder="1">
      <alignment vertical="center"/>
    </xf>
    <xf numFmtId="0" fontId="17" fillId="0" borderId="17" xfId="1" applyFont="1" applyBorder="1">
      <alignment vertical="center"/>
    </xf>
    <xf numFmtId="0" fontId="15" fillId="0" borderId="24" xfId="1" applyFont="1" applyBorder="1" applyAlignment="1">
      <alignment horizontal="right" vertical="center"/>
    </xf>
    <xf numFmtId="0" fontId="6" fillId="0" borderId="25" xfId="1" applyFont="1" applyBorder="1">
      <alignment vertical="center"/>
    </xf>
    <xf numFmtId="0" fontId="18" fillId="0" borderId="26" xfId="1" applyFont="1" applyBorder="1">
      <alignment vertical="center"/>
    </xf>
    <xf numFmtId="0" fontId="15" fillId="0" borderId="26" xfId="1" applyFont="1" applyBorder="1">
      <alignment vertical="center"/>
    </xf>
    <xf numFmtId="0" fontId="6" fillId="0" borderId="27" xfId="1" applyFont="1" applyBorder="1" applyAlignment="1">
      <alignment horizontal="center" vertical="center"/>
    </xf>
    <xf numFmtId="0" fontId="6" fillId="0" borderId="30" xfId="1" applyFont="1" applyBorder="1" applyAlignment="1">
      <alignment horizontal="center" vertical="center"/>
    </xf>
    <xf numFmtId="0" fontId="19" fillId="0" borderId="0" xfId="1" applyFont="1">
      <alignment vertical="center"/>
    </xf>
    <xf numFmtId="0" fontId="6" fillId="0" borderId="33" xfId="1" applyFont="1" applyBorder="1" applyAlignment="1">
      <alignment horizontal="center" vertical="center"/>
    </xf>
    <xf numFmtId="0" fontId="15" fillId="0" borderId="0" xfId="1" applyFont="1" applyAlignment="1">
      <alignment horizontal="center" vertical="center"/>
    </xf>
    <xf numFmtId="0" fontId="18" fillId="0" borderId="0" xfId="1" applyFont="1">
      <alignment vertical="center"/>
    </xf>
    <xf numFmtId="0" fontId="6" fillId="0" borderId="0" xfId="1" applyFont="1" applyAlignment="1">
      <alignment horizontal="center" vertical="center"/>
    </xf>
    <xf numFmtId="0" fontId="20" fillId="0" borderId="0" xfId="1" applyFont="1">
      <alignment vertical="center"/>
    </xf>
    <xf numFmtId="0" fontId="10" fillId="0" borderId="0" xfId="1" applyFont="1" applyAlignment="1">
      <alignment horizontal="center"/>
    </xf>
    <xf numFmtId="0" fontId="6" fillId="0" borderId="46" xfId="1" applyFont="1" applyBorder="1">
      <alignment vertical="center"/>
    </xf>
    <xf numFmtId="0" fontId="6" fillId="0" borderId="23" xfId="1" applyFont="1" applyBorder="1" applyAlignment="1">
      <alignment horizontal="left" vertical="center"/>
    </xf>
    <xf numFmtId="0" fontId="6" fillId="0" borderId="24" xfId="1" applyFont="1" applyBorder="1" applyAlignment="1">
      <alignment horizontal="left" vertical="center"/>
    </xf>
    <xf numFmtId="0" fontId="21" fillId="2" borderId="13" xfId="1" applyFont="1" applyFill="1" applyBorder="1" applyAlignment="1">
      <alignment horizontal="left" vertical="center"/>
    </xf>
    <xf numFmtId="0" fontId="21" fillId="2" borderId="15" xfId="1" applyFont="1" applyFill="1" applyBorder="1" applyAlignment="1">
      <alignment horizontal="center" vertical="center"/>
    </xf>
    <xf numFmtId="0" fontId="21" fillId="0" borderId="14" xfId="1" applyFont="1" applyBorder="1" applyAlignment="1">
      <alignment horizontal="center" vertical="center"/>
    </xf>
    <xf numFmtId="0" fontId="18" fillId="0" borderId="14" xfId="1" applyFont="1" applyBorder="1" applyAlignment="1">
      <alignment horizontal="left" vertical="center" indent="1"/>
    </xf>
    <xf numFmtId="0" fontId="18" fillId="0" borderId="38" xfId="1" applyFont="1" applyBorder="1" applyAlignment="1">
      <alignment horizontal="left" vertical="center" indent="1"/>
    </xf>
    <xf numFmtId="0" fontId="15" fillId="0" borderId="0" xfId="1" applyFont="1" applyAlignment="1">
      <alignment horizontal="center" vertical="center" textRotation="255"/>
    </xf>
    <xf numFmtId="0" fontId="6" fillId="0" borderId="0" xfId="1" applyFont="1" applyAlignment="1">
      <alignment vertical="top"/>
    </xf>
    <xf numFmtId="0" fontId="6" fillId="0" borderId="0" xfId="1" applyFont="1" applyAlignment="1">
      <alignment horizontal="left" vertical="center"/>
    </xf>
    <xf numFmtId="0" fontId="22" fillId="0" borderId="10" xfId="1" applyFont="1" applyBorder="1" applyAlignment="1">
      <alignment horizontal="center" vertical="center"/>
    </xf>
    <xf numFmtId="0" fontId="23" fillId="0" borderId="44" xfId="1" applyFont="1" applyBorder="1">
      <alignment vertical="center"/>
    </xf>
    <xf numFmtId="0" fontId="23" fillId="0" borderId="44" xfId="1" applyFont="1" applyBorder="1" applyAlignment="1">
      <alignment horizontal="left" vertical="center"/>
    </xf>
    <xf numFmtId="0" fontId="23" fillId="0" borderId="48" xfId="1" applyFont="1" applyBorder="1" applyAlignment="1">
      <alignment horizontal="left" vertical="center"/>
    </xf>
    <xf numFmtId="0" fontId="23" fillId="0" borderId="48" xfId="1" applyFont="1" applyBorder="1">
      <alignment vertical="center"/>
    </xf>
    <xf numFmtId="0" fontId="6" fillId="0" borderId="28" xfId="1" applyFont="1" applyBorder="1" applyAlignment="1">
      <alignment vertical="center" shrinkToFit="1"/>
    </xf>
    <xf numFmtId="0" fontId="6" fillId="0" borderId="29" xfId="1" applyFont="1" applyBorder="1" applyAlignment="1">
      <alignment vertical="center" shrinkToFit="1"/>
    </xf>
    <xf numFmtId="0" fontId="6" fillId="0" borderId="54" xfId="1" applyFont="1" applyBorder="1">
      <alignment vertical="center"/>
    </xf>
    <xf numFmtId="0" fontId="6" fillId="0" borderId="55" xfId="1" applyFont="1" applyBorder="1">
      <alignment vertical="center"/>
    </xf>
    <xf numFmtId="0" fontId="6" fillId="0" borderId="55" xfId="1" applyFont="1" applyBorder="1" applyAlignment="1">
      <alignment horizontal="left" vertical="center"/>
    </xf>
    <xf numFmtId="0" fontId="15" fillId="0" borderId="55" xfId="1" applyFont="1" applyBorder="1" applyAlignment="1">
      <alignment horizontal="center" vertical="center" textRotation="255"/>
    </xf>
    <xf numFmtId="0" fontId="1" fillId="3" borderId="1" xfId="1" applyFill="1"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shrinkToFit="1"/>
    </xf>
    <xf numFmtId="0" fontId="10" fillId="0" borderId="0" xfId="1" applyFont="1" applyAlignment="1">
      <alignment horizontal="left" vertical="center"/>
    </xf>
    <xf numFmtId="0" fontId="18" fillId="0" borderId="27" xfId="1" applyFont="1" applyBorder="1" applyAlignment="1">
      <alignment horizontal="left" vertical="center"/>
    </xf>
    <xf numFmtId="0" fontId="6" fillId="0" borderId="28" xfId="1" applyFont="1" applyBorder="1" applyAlignment="1">
      <alignment horizontal="left" vertical="center" indent="1"/>
    </xf>
    <xf numFmtId="0" fontId="6" fillId="0" borderId="28" xfId="1" applyFont="1" applyBorder="1">
      <alignment vertical="center"/>
    </xf>
    <xf numFmtId="0" fontId="15" fillId="0" borderId="29" xfId="1" applyFont="1" applyBorder="1">
      <alignment vertical="center"/>
    </xf>
    <xf numFmtId="0" fontId="18" fillId="0" borderId="60" xfId="1" applyFont="1" applyBorder="1" applyAlignment="1">
      <alignment horizontal="left" vertical="center"/>
    </xf>
    <xf numFmtId="0" fontId="6" fillId="0" borderId="61" xfId="1" applyFont="1" applyBorder="1" applyAlignment="1">
      <alignment horizontal="left" vertical="center" indent="1"/>
    </xf>
    <xf numFmtId="0" fontId="6" fillId="0" borderId="61" xfId="1" applyFont="1" applyBorder="1" applyAlignment="1">
      <alignment vertical="center" shrinkToFit="1"/>
    </xf>
    <xf numFmtId="0" fontId="6" fillId="0" borderId="61" xfId="1" applyFont="1" applyBorder="1">
      <alignment vertical="center"/>
    </xf>
    <xf numFmtId="0" fontId="15" fillId="0" borderId="62" xfId="1" applyFont="1" applyBorder="1">
      <alignment vertical="center"/>
    </xf>
    <xf numFmtId="0" fontId="26" fillId="0" borderId="0" xfId="1" applyFont="1">
      <alignment vertical="center"/>
    </xf>
    <xf numFmtId="0" fontId="27" fillId="0" borderId="0" xfId="1" applyFont="1">
      <alignment vertical="center"/>
    </xf>
    <xf numFmtId="0" fontId="28" fillId="0" borderId="0" xfId="1" applyFont="1" applyAlignment="1">
      <alignment horizontal="right" vertical="center"/>
    </xf>
    <xf numFmtId="14" fontId="1" fillId="3" borderId="1" xfId="1" applyNumberFormat="1" applyFill="1" applyBorder="1" applyAlignment="1">
      <alignment horizontal="center" vertical="center" shrinkToFit="1"/>
    </xf>
    <xf numFmtId="0" fontId="15" fillId="0" borderId="11" xfId="1" applyFont="1" applyBorder="1">
      <alignment vertical="center"/>
    </xf>
    <xf numFmtId="0" fontId="15" fillId="0" borderId="12" xfId="1" applyFont="1" applyBorder="1">
      <alignment vertical="center"/>
    </xf>
    <xf numFmtId="0" fontId="1" fillId="3" borderId="1" xfId="1" applyFill="1" applyBorder="1" applyAlignment="1">
      <alignment horizontal="left" vertical="center"/>
    </xf>
    <xf numFmtId="0" fontId="18" fillId="0" borderId="17" xfId="1" applyFont="1" applyBorder="1" applyAlignment="1">
      <alignment horizontal="center" vertical="center"/>
    </xf>
    <xf numFmtId="0" fontId="15" fillId="0" borderId="53" xfId="1" applyFont="1" applyBorder="1">
      <alignment vertical="center"/>
    </xf>
    <xf numFmtId="0" fontId="15" fillId="0" borderId="17" xfId="1" applyFont="1" applyBorder="1" applyAlignment="1">
      <alignment horizontal="center" vertical="center"/>
    </xf>
    <xf numFmtId="0" fontId="18" fillId="0" borderId="0" xfId="1" applyFont="1" applyAlignment="1">
      <alignment horizontal="right" vertical="center"/>
    </xf>
    <xf numFmtId="0" fontId="15" fillId="0" borderId="22" xfId="1" applyFont="1" applyBorder="1" applyAlignment="1">
      <alignment horizontal="center" vertical="center"/>
    </xf>
    <xf numFmtId="0" fontId="15" fillId="0" borderId="23" xfId="1" applyFont="1" applyBorder="1">
      <alignment vertical="center"/>
    </xf>
    <xf numFmtId="0" fontId="18" fillId="0" borderId="1" xfId="1" applyFont="1" applyBorder="1" applyAlignment="1">
      <alignment vertical="center" shrinkToFit="1"/>
    </xf>
    <xf numFmtId="0" fontId="18" fillId="0" borderId="0" xfId="1" applyFont="1" applyAlignment="1">
      <alignment horizontal="left" vertical="center" indent="5"/>
    </xf>
    <xf numFmtId="0" fontId="6" fillId="0" borderId="0" xfId="1" applyFont="1" applyAlignment="1">
      <alignment horizontal="left" vertical="center" indent="2"/>
    </xf>
    <xf numFmtId="0" fontId="6" fillId="0" borderId="0" xfId="1" applyFont="1" applyAlignment="1">
      <alignment horizontal="right" vertical="center"/>
    </xf>
    <xf numFmtId="0" fontId="10" fillId="0" borderId="0" xfId="1" applyFont="1" applyAlignment="1">
      <alignment horizontal="left" vertical="center" indent="2"/>
    </xf>
    <xf numFmtId="0" fontId="10" fillId="0" borderId="0" xfId="1" applyFont="1">
      <alignment vertical="center"/>
    </xf>
    <xf numFmtId="0" fontId="23" fillId="0" borderId="37" xfId="1" applyFont="1" applyBorder="1">
      <alignment vertical="center"/>
    </xf>
    <xf numFmtId="0" fontId="23" fillId="0" borderId="38" xfId="1" applyFont="1" applyBorder="1">
      <alignment vertical="center"/>
    </xf>
    <xf numFmtId="0" fontId="5" fillId="0" borderId="14" xfId="2" applyBorder="1">
      <alignment vertical="center"/>
    </xf>
    <xf numFmtId="0" fontId="1" fillId="0" borderId="2" xfId="1" applyBorder="1" applyAlignment="1">
      <alignment horizontal="center" vertical="center" shrinkToFit="1"/>
    </xf>
    <xf numFmtId="0" fontId="5" fillId="0" borderId="2" xfId="2" applyBorder="1">
      <alignment vertical="center"/>
    </xf>
    <xf numFmtId="0" fontId="1" fillId="3" borderId="2" xfId="1" applyFill="1" applyBorder="1" applyAlignment="1">
      <alignment horizontal="center" vertical="center"/>
    </xf>
    <xf numFmtId="0" fontId="1" fillId="3" borderId="6" xfId="1" applyFill="1" applyBorder="1">
      <alignment vertical="center"/>
    </xf>
    <xf numFmtId="0" fontId="1" fillId="3" borderId="2" xfId="1" applyFill="1" applyBorder="1">
      <alignment vertical="center"/>
    </xf>
    <xf numFmtId="0" fontId="1" fillId="3" borderId="6" xfId="1" applyFill="1" applyBorder="1" applyAlignment="1">
      <alignment horizontal="center" vertical="center"/>
    </xf>
    <xf numFmtId="0" fontId="5" fillId="0" borderId="65" xfId="2" applyBorder="1" applyAlignment="1">
      <alignment horizontal="center" vertical="center"/>
    </xf>
    <xf numFmtId="0" fontId="5" fillId="3" borderId="65" xfId="2" applyFill="1" applyBorder="1">
      <alignment vertical="center"/>
    </xf>
    <xf numFmtId="14" fontId="21" fillId="0" borderId="14" xfId="1" applyNumberFormat="1" applyFont="1" applyBorder="1" applyAlignment="1">
      <alignment horizontal="center" vertical="center"/>
    </xf>
    <xf numFmtId="56" fontId="1" fillId="3" borderId="1" xfId="1" applyNumberFormat="1" applyFill="1" applyBorder="1" applyAlignment="1">
      <alignment horizontal="center" vertical="center"/>
    </xf>
    <xf numFmtId="0" fontId="15" fillId="0" borderId="44" xfId="1" applyFont="1" applyBorder="1" applyAlignment="1">
      <alignment horizontal="left" vertical="center" shrinkToFit="1"/>
    </xf>
    <xf numFmtId="0" fontId="15" fillId="0" borderId="48" xfId="1" applyFont="1" applyBorder="1" applyAlignment="1">
      <alignment horizontal="left" vertical="center" shrinkToFit="1"/>
    </xf>
    <xf numFmtId="0" fontId="15" fillId="0" borderId="45" xfId="1" applyFont="1" applyBorder="1" applyAlignment="1">
      <alignment horizontal="left" vertical="center" shrinkToFit="1"/>
    </xf>
    <xf numFmtId="0" fontId="15" fillId="0" borderId="49" xfId="1" applyFont="1" applyBorder="1" applyAlignment="1">
      <alignment horizontal="left" vertical="center" shrinkToFit="1"/>
    </xf>
    <xf numFmtId="0" fontId="18" fillId="0" borderId="44" xfId="1" applyFont="1" applyBorder="1" applyAlignment="1">
      <alignment horizontal="right" vertical="center" shrinkToFit="1"/>
    </xf>
    <xf numFmtId="0" fontId="18" fillId="0" borderId="48" xfId="1" applyFont="1" applyBorder="1" applyAlignment="1">
      <alignment horizontal="right" vertical="center" shrinkToFit="1"/>
    </xf>
    <xf numFmtId="0" fontId="18" fillId="0" borderId="48" xfId="1" applyFont="1" applyBorder="1" applyAlignment="1">
      <alignment horizontal="left" vertical="center" shrinkToFit="1"/>
    </xf>
    <xf numFmtId="0" fontId="18" fillId="0" borderId="45" xfId="1" applyFont="1" applyBorder="1" applyAlignment="1">
      <alignment horizontal="left" vertical="center" shrinkToFit="1"/>
    </xf>
    <xf numFmtId="0" fontId="28" fillId="0" borderId="0" xfId="1" applyFont="1" applyAlignment="1">
      <alignment horizontal="right" vertical="center"/>
    </xf>
    <xf numFmtId="0" fontId="15" fillId="0" borderId="37" xfId="1" applyFont="1" applyBorder="1" applyAlignment="1">
      <alignment horizontal="left" vertical="center" shrinkToFit="1"/>
    </xf>
    <xf numFmtId="0" fontId="15" fillId="0" borderId="14" xfId="1" applyFont="1" applyBorder="1" applyAlignment="1">
      <alignment horizontal="left" vertical="center" shrinkToFit="1"/>
    </xf>
    <xf numFmtId="0" fontId="15" fillId="0" borderId="15" xfId="1" applyFont="1" applyBorder="1" applyAlignment="1">
      <alignment horizontal="left" vertical="center" shrinkToFit="1"/>
    </xf>
    <xf numFmtId="0" fontId="15" fillId="0" borderId="38" xfId="1" applyFont="1" applyBorder="1" applyAlignment="1">
      <alignment horizontal="left" vertical="center" shrinkToFit="1"/>
    </xf>
    <xf numFmtId="0" fontId="18" fillId="0" borderId="0" xfId="1" applyFont="1" applyAlignment="1">
      <alignment horizontal="left" vertical="center"/>
    </xf>
    <xf numFmtId="0" fontId="18" fillId="0" borderId="53" xfId="1" applyFont="1" applyBorder="1" applyAlignment="1">
      <alignment horizontal="left" vertical="center"/>
    </xf>
    <xf numFmtId="0" fontId="35" fillId="0" borderId="63" xfId="1" applyFont="1" applyBorder="1" applyAlignment="1">
      <alignment horizontal="center" vertical="center" shrinkToFit="1"/>
    </xf>
    <xf numFmtId="0" fontId="35" fillId="0" borderId="64" xfId="1" applyFont="1" applyBorder="1" applyAlignment="1">
      <alignment horizontal="center" vertical="center" shrinkToFit="1"/>
    </xf>
    <xf numFmtId="0" fontId="10" fillId="0" borderId="23" xfId="1" applyFont="1" applyBorder="1" applyAlignment="1">
      <alignment horizontal="left" vertical="center" shrinkToFit="1"/>
    </xf>
    <xf numFmtId="0" fontId="10" fillId="0" borderId="24" xfId="1" applyFont="1" applyBorder="1" applyAlignment="1">
      <alignment horizontal="left" vertical="center" shrinkToFit="1"/>
    </xf>
    <xf numFmtId="0" fontId="15" fillId="2" borderId="50" xfId="1" applyFont="1" applyFill="1" applyBorder="1" applyAlignment="1">
      <alignment horizontal="center" vertical="center"/>
    </xf>
    <xf numFmtId="0" fontId="15" fillId="2" borderId="51" xfId="1" applyFont="1" applyFill="1" applyBorder="1" applyAlignment="1">
      <alignment horizontal="center" vertical="center"/>
    </xf>
    <xf numFmtId="177" fontId="15" fillId="0" borderId="10" xfId="1" applyNumberFormat="1" applyFont="1" applyBorder="1" applyAlignment="1">
      <alignment horizontal="left" vertical="center" indent="1"/>
    </xf>
    <xf numFmtId="177" fontId="15" fillId="0" borderId="11" xfId="1" applyNumberFormat="1" applyFont="1" applyBorder="1" applyAlignment="1">
      <alignment horizontal="left" vertical="center" indent="1"/>
    </xf>
    <xf numFmtId="0" fontId="1" fillId="0" borderId="2" xfId="1" applyBorder="1" applyAlignment="1">
      <alignment horizontal="center" vertical="center" shrinkToFit="1"/>
    </xf>
    <xf numFmtId="0" fontId="1" fillId="0" borderId="6" xfId="1" applyBorder="1" applyAlignment="1">
      <alignment horizontal="center" vertical="center" shrinkToFit="1"/>
    </xf>
    <xf numFmtId="0" fontId="15" fillId="2" borderId="52" xfId="1" applyFont="1" applyFill="1" applyBorder="1" applyAlignment="1">
      <alignment horizontal="center" vertical="center" wrapText="1"/>
    </xf>
    <xf numFmtId="0" fontId="15" fillId="2" borderId="53" xfId="1" applyFont="1" applyFill="1" applyBorder="1" applyAlignment="1">
      <alignment horizontal="center" vertical="center"/>
    </xf>
    <xf numFmtId="0" fontId="15" fillId="2" borderId="52" xfId="1" applyFont="1" applyFill="1" applyBorder="1" applyAlignment="1">
      <alignment horizontal="center" vertical="center"/>
    </xf>
    <xf numFmtId="0" fontId="15" fillId="2" borderId="58" xfId="1" applyFont="1" applyFill="1" applyBorder="1" applyAlignment="1">
      <alignment horizontal="center" vertical="center"/>
    </xf>
    <xf numFmtId="0" fontId="15" fillId="2" borderId="59" xfId="1" applyFont="1" applyFill="1" applyBorder="1" applyAlignment="1">
      <alignment horizontal="center" vertical="center"/>
    </xf>
    <xf numFmtId="0" fontId="15" fillId="2" borderId="56" xfId="1" applyFont="1" applyFill="1" applyBorder="1" applyAlignment="1">
      <alignment horizontal="center" vertical="center"/>
    </xf>
    <xf numFmtId="0" fontId="15" fillId="2" borderId="57" xfId="1" applyFont="1" applyFill="1" applyBorder="1" applyAlignment="1">
      <alignment horizontal="center" vertical="center"/>
    </xf>
    <xf numFmtId="0" fontId="23" fillId="0" borderId="48" xfId="1" applyFont="1" applyBorder="1" applyAlignment="1">
      <alignment vertical="center" shrinkToFit="1"/>
    </xf>
    <xf numFmtId="0" fontId="23" fillId="0" borderId="49" xfId="1" applyFont="1" applyBorder="1" applyAlignment="1">
      <alignment vertical="center" shrinkToFit="1"/>
    </xf>
    <xf numFmtId="0" fontId="15" fillId="2" borderId="50" xfId="1" applyFont="1" applyFill="1" applyBorder="1" applyAlignment="1">
      <alignment horizontal="center" vertical="center" shrinkToFit="1"/>
    </xf>
    <xf numFmtId="0" fontId="15" fillId="2" borderId="51" xfId="1" applyFont="1" applyFill="1" applyBorder="1" applyAlignment="1">
      <alignment horizontal="center" vertical="center" shrinkToFit="1"/>
    </xf>
    <xf numFmtId="0" fontId="6" fillId="0" borderId="11" xfId="1" applyFont="1" applyBorder="1" applyAlignment="1">
      <alignment horizontal="left" vertical="center"/>
    </xf>
    <xf numFmtId="0" fontId="6" fillId="0" borderId="12" xfId="1" applyFont="1" applyBorder="1" applyAlignment="1">
      <alignment horizontal="left" vertical="center"/>
    </xf>
    <xf numFmtId="0" fontId="15" fillId="2" borderId="47" xfId="1" applyFont="1" applyFill="1" applyBorder="1" applyAlignment="1">
      <alignment horizontal="center" vertical="center" shrinkToFit="1"/>
    </xf>
    <xf numFmtId="0" fontId="15" fillId="2" borderId="45" xfId="1" applyFont="1" applyFill="1" applyBorder="1" applyAlignment="1">
      <alignment horizontal="center" vertical="center" shrinkToFit="1"/>
    </xf>
    <xf numFmtId="0" fontId="22" fillId="0" borderId="44" xfId="1" applyFont="1" applyBorder="1" applyAlignment="1">
      <alignment horizontal="center" vertical="center"/>
    </xf>
    <xf numFmtId="0" fontId="22" fillId="0" borderId="48" xfId="1" applyFont="1" applyBorder="1" applyAlignment="1">
      <alignment horizontal="center" vertical="center"/>
    </xf>
    <xf numFmtId="14" fontId="23" fillId="0" borderId="44" xfId="1" applyNumberFormat="1" applyFont="1" applyBorder="1">
      <alignment vertical="center"/>
    </xf>
    <xf numFmtId="14" fontId="23" fillId="0" borderId="45" xfId="1" applyNumberFormat="1" applyFont="1" applyBorder="1">
      <alignment vertical="center"/>
    </xf>
    <xf numFmtId="0" fontId="15" fillId="2" borderId="48" xfId="1" applyFont="1" applyFill="1" applyBorder="1" applyAlignment="1">
      <alignment horizontal="center" vertical="center" shrinkToFit="1"/>
    </xf>
    <xf numFmtId="0" fontId="15" fillId="2" borderId="44" xfId="1" applyFont="1" applyFill="1" applyBorder="1" applyAlignment="1">
      <alignment horizontal="center" vertical="center" shrinkToFit="1"/>
    </xf>
    <xf numFmtId="14" fontId="25" fillId="0" borderId="44" xfId="1" applyNumberFormat="1" applyFont="1" applyBorder="1" applyAlignment="1">
      <alignment horizontal="center" vertical="center" shrinkToFit="1"/>
    </xf>
    <xf numFmtId="14" fontId="25" fillId="0" borderId="49" xfId="1" applyNumberFormat="1" applyFont="1" applyBorder="1" applyAlignment="1">
      <alignment horizontal="center" vertical="center" shrinkToFit="1"/>
    </xf>
    <xf numFmtId="0" fontId="6" fillId="0" borderId="27" xfId="1" applyFont="1" applyBorder="1" applyAlignment="1">
      <alignment horizontal="left" vertical="center" shrinkToFit="1"/>
    </xf>
    <xf numFmtId="0" fontId="6" fillId="0" borderId="28" xfId="1" applyFont="1" applyBorder="1" applyAlignment="1">
      <alignment horizontal="left" vertical="center" shrinkToFit="1"/>
    </xf>
    <xf numFmtId="0" fontId="15" fillId="2" borderId="16" xfId="1" applyFont="1" applyFill="1" applyBorder="1" applyAlignment="1">
      <alignment horizontal="center" vertical="center" shrinkToFit="1"/>
    </xf>
    <xf numFmtId="0" fontId="15" fillId="2" borderId="36" xfId="1" applyFont="1" applyFill="1" applyBorder="1" applyAlignment="1">
      <alignment horizontal="center" vertical="center" shrinkToFit="1"/>
    </xf>
    <xf numFmtId="0" fontId="10" fillId="0" borderId="0" xfId="1" applyFont="1" applyAlignment="1">
      <alignment vertical="center" shrinkToFit="1"/>
    </xf>
    <xf numFmtId="0" fontId="10" fillId="0" borderId="21" xfId="1" applyFont="1" applyBorder="1" applyAlignment="1">
      <alignment vertical="center" shrinkToFit="1"/>
    </xf>
    <xf numFmtId="0" fontId="15" fillId="0" borderId="22" xfId="1" applyFont="1" applyBorder="1" applyAlignment="1">
      <alignment horizontal="left" vertical="center" indent="1" shrinkToFit="1"/>
    </xf>
    <xf numFmtId="0" fontId="15" fillId="0" borderId="23" xfId="1" applyFont="1" applyBorder="1" applyAlignment="1">
      <alignment horizontal="left" vertical="center" indent="1" shrinkToFit="1"/>
    </xf>
    <xf numFmtId="0" fontId="15" fillId="0" borderId="22" xfId="1" applyFont="1" applyBorder="1" applyAlignment="1">
      <alignment horizontal="center" vertical="center" shrinkToFit="1"/>
    </xf>
    <xf numFmtId="0" fontId="15" fillId="0" borderId="23" xfId="1" applyFont="1" applyBorder="1" applyAlignment="1">
      <alignment horizontal="center" vertical="center" shrinkToFit="1"/>
    </xf>
    <xf numFmtId="0" fontId="18" fillId="0" borderId="28" xfId="1" applyFont="1" applyBorder="1" applyAlignment="1">
      <alignment horizontal="left" vertical="center" shrinkToFit="1"/>
    </xf>
    <xf numFmtId="0" fontId="18" fillId="0" borderId="29" xfId="1" applyFont="1" applyBorder="1" applyAlignment="1">
      <alignment horizontal="left" vertical="center" shrinkToFit="1"/>
    </xf>
    <xf numFmtId="0" fontId="15" fillId="0" borderId="17" xfId="1" applyFont="1" applyBorder="1" applyAlignment="1">
      <alignment horizontal="left" vertical="center" indent="1" shrinkToFit="1"/>
    </xf>
    <xf numFmtId="0" fontId="15" fillId="0" borderId="0" xfId="1" applyFont="1" applyAlignment="1">
      <alignment horizontal="left" vertical="center" indent="1" shrinkToFit="1"/>
    </xf>
    <xf numFmtId="0" fontId="18" fillId="0" borderId="31" xfId="1" applyFont="1" applyBorder="1" applyAlignment="1">
      <alignment horizontal="left" vertical="center" shrinkToFit="1"/>
    </xf>
    <xf numFmtId="0" fontId="18" fillId="0" borderId="32" xfId="1" applyFont="1" applyBorder="1" applyAlignment="1">
      <alignment horizontal="left" vertical="center" shrinkToFit="1"/>
    </xf>
    <xf numFmtId="0" fontId="15" fillId="0" borderId="14" xfId="1" applyFont="1" applyBorder="1" applyAlignment="1">
      <alignment vertical="center" shrinkToFit="1"/>
    </xf>
    <xf numFmtId="0" fontId="6" fillId="4" borderId="37" xfId="1" applyFont="1" applyFill="1" applyBorder="1" applyAlignment="1">
      <alignment horizontal="center" vertical="center" shrinkToFit="1"/>
    </xf>
    <xf numFmtId="0" fontId="6" fillId="4" borderId="15" xfId="1" applyFont="1" applyFill="1" applyBorder="1" applyAlignment="1">
      <alignment horizontal="center" vertical="center" shrinkToFit="1"/>
    </xf>
    <xf numFmtId="0" fontId="6" fillId="0" borderId="18" xfId="1" applyFont="1" applyBorder="1">
      <alignment vertical="center"/>
    </xf>
    <xf numFmtId="0" fontId="6" fillId="0" borderId="20" xfId="1" applyFont="1" applyBorder="1">
      <alignment vertical="center"/>
    </xf>
    <xf numFmtId="0" fontId="6" fillId="0" borderId="41" xfId="1" applyFont="1" applyBorder="1" applyAlignment="1">
      <alignment horizontal="left" vertical="center" wrapText="1"/>
    </xf>
    <xf numFmtId="0" fontId="6" fillId="0" borderId="42" xfId="1" applyFont="1" applyBorder="1" applyAlignment="1">
      <alignment horizontal="left" vertical="center" wrapText="1"/>
    </xf>
    <xf numFmtId="0" fontId="6" fillId="0" borderId="43" xfId="1" applyFont="1" applyBorder="1" applyAlignment="1">
      <alignment horizontal="left" vertical="center" wrapText="1"/>
    </xf>
    <xf numFmtId="0" fontId="6" fillId="0" borderId="22" xfId="1" applyFont="1" applyBorder="1" applyAlignment="1">
      <alignment horizontal="left" vertical="center"/>
    </xf>
    <xf numFmtId="0" fontId="6" fillId="0" borderId="23" xfId="1" applyFont="1" applyBorder="1" applyAlignment="1">
      <alignment horizontal="left" vertical="center"/>
    </xf>
    <xf numFmtId="0" fontId="6" fillId="0" borderId="24" xfId="1" applyFont="1" applyBorder="1" applyAlignment="1">
      <alignment horizontal="left" vertical="center"/>
    </xf>
    <xf numFmtId="0" fontId="3" fillId="0" borderId="0" xfId="1" applyFont="1" applyAlignment="1">
      <alignment horizontal="distributed" vertical="center"/>
    </xf>
    <xf numFmtId="0" fontId="8" fillId="0" borderId="0" xfId="1" applyFont="1" applyAlignment="1">
      <alignment horizontal="center" vertical="center"/>
    </xf>
    <xf numFmtId="0" fontId="11" fillId="0" borderId="4" xfId="2" applyFont="1" applyBorder="1">
      <alignment vertical="center"/>
    </xf>
    <xf numFmtId="0" fontId="11" fillId="0" borderId="7" xfId="2" applyFont="1" applyBorder="1">
      <alignment vertical="center"/>
    </xf>
    <xf numFmtId="0" fontId="34" fillId="0" borderId="63" xfId="1" applyFont="1" applyBorder="1" applyAlignment="1">
      <alignment horizontal="center" vertical="center"/>
    </xf>
    <xf numFmtId="0" fontId="34" fillId="0" borderId="64" xfId="1" applyFont="1" applyBorder="1" applyAlignment="1">
      <alignment horizontal="center" vertical="center"/>
    </xf>
    <xf numFmtId="0" fontId="6" fillId="0" borderId="37" xfId="1" applyFont="1" applyBorder="1" applyAlignment="1">
      <alignment horizontal="left" vertical="center" indent="1"/>
    </xf>
    <xf numFmtId="0" fontId="6" fillId="0" borderId="14" xfId="1" applyFont="1" applyBorder="1" applyAlignment="1">
      <alignment horizontal="left" vertical="center" indent="1"/>
    </xf>
    <xf numFmtId="0" fontId="33" fillId="0" borderId="63" xfId="1" applyFont="1" applyBorder="1" applyAlignment="1">
      <alignment horizontal="center" vertical="center"/>
    </xf>
    <xf numFmtId="0" fontId="33" fillId="0" borderId="64" xfId="1" applyFont="1" applyBorder="1" applyAlignment="1">
      <alignment horizontal="center" vertical="center"/>
    </xf>
    <xf numFmtId="0" fontId="21" fillId="2" borderId="47" xfId="1" applyFont="1" applyFill="1" applyBorder="1" applyAlignment="1">
      <alignment horizontal="center" vertical="center"/>
    </xf>
    <xf numFmtId="0" fontId="21" fillId="2" borderId="48" xfId="1" applyFont="1" applyFill="1" applyBorder="1" applyAlignment="1">
      <alignment horizontal="center" vertical="center"/>
    </xf>
    <xf numFmtId="0" fontId="21" fillId="2" borderId="45" xfId="1" applyFont="1" applyFill="1" applyBorder="1" applyAlignment="1">
      <alignment horizontal="center" vertical="center"/>
    </xf>
    <xf numFmtId="0" fontId="18" fillId="0" borderId="44" xfId="1" applyFont="1" applyBorder="1" applyAlignment="1">
      <alignment horizontal="left" vertical="center" indent="1"/>
    </xf>
    <xf numFmtId="0" fontId="18" fillId="0" borderId="48" xfId="1" applyFont="1" applyBorder="1" applyAlignment="1">
      <alignment horizontal="left" vertical="center" indent="1"/>
    </xf>
    <xf numFmtId="0" fontId="18" fillId="0" borderId="49" xfId="1" applyFont="1" applyBorder="1" applyAlignment="1">
      <alignment horizontal="left" vertical="center" indent="1"/>
    </xf>
    <xf numFmtId="0" fontId="11" fillId="0" borderId="5" xfId="2" applyFont="1" applyBorder="1">
      <alignment vertical="center"/>
    </xf>
    <xf numFmtId="0" fontId="11" fillId="0" borderId="8" xfId="2" applyFont="1" applyBorder="1">
      <alignment vertical="center"/>
    </xf>
    <xf numFmtId="176" fontId="15" fillId="0" borderId="10" xfId="1" applyNumberFormat="1" applyFont="1" applyBorder="1" applyAlignment="1">
      <alignment horizontal="right" vertical="center" shrinkToFit="1"/>
    </xf>
    <xf numFmtId="176" fontId="15" fillId="0" borderId="11" xfId="1" applyNumberFormat="1" applyFont="1" applyBorder="1" applyAlignment="1">
      <alignment horizontal="right" vertical="center" shrinkToFit="1"/>
    </xf>
    <xf numFmtId="176" fontId="15" fillId="0" borderId="12" xfId="1" applyNumberFormat="1" applyFont="1" applyBorder="1" applyAlignment="1">
      <alignment horizontal="right" vertical="center" shrinkToFit="1"/>
    </xf>
    <xf numFmtId="0" fontId="6" fillId="0" borderId="14" xfId="1" applyFont="1" applyBorder="1" applyAlignment="1">
      <alignment horizontal="left" vertical="center" shrinkToFit="1"/>
    </xf>
    <xf numFmtId="0" fontId="18" fillId="0" borderId="34" xfId="1" applyFont="1" applyBorder="1" applyAlignment="1">
      <alignment horizontal="left" vertical="center" shrinkToFit="1"/>
    </xf>
    <xf numFmtId="0" fontId="18" fillId="0" borderId="35" xfId="1" applyFont="1" applyBorder="1" applyAlignment="1">
      <alignment horizontal="left" vertical="center" shrinkToFit="1"/>
    </xf>
    <xf numFmtId="0" fontId="15" fillId="2" borderId="39" xfId="1" applyFont="1" applyFill="1" applyBorder="1" applyAlignment="1">
      <alignment horizontal="center" vertical="center" textRotation="255" wrapText="1"/>
    </xf>
    <xf numFmtId="0" fontId="15" fillId="2" borderId="16" xfId="1" applyFont="1" applyFill="1" applyBorder="1" applyAlignment="1">
      <alignment horizontal="center" vertical="center" textRotation="255"/>
    </xf>
    <xf numFmtId="0" fontId="21" fillId="2" borderId="40" xfId="1" applyFont="1" applyFill="1" applyBorder="1" applyAlignment="1">
      <alignment horizontal="center" vertical="center" textRotation="255" wrapText="1"/>
    </xf>
    <xf numFmtId="0" fontId="21" fillId="2" borderId="3" xfId="1" applyFont="1" applyFill="1" applyBorder="1" applyAlignment="1">
      <alignment horizontal="center" vertical="center" textRotation="255"/>
    </xf>
  </cellXfs>
  <cellStyles count="3">
    <cellStyle name="標準" xfId="0" builtinId="0"/>
    <cellStyle name="標準 2" xfId="2" xr:uid="{485E530F-4F7E-46A4-A3D2-3DA60FDEDD30}"/>
    <cellStyle name="標準 6" xfId="1" xr:uid="{4E001BCB-633F-4D08-96B7-CC2854286C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248479</xdr:colOff>
      <xdr:row>49</xdr:row>
      <xdr:rowOff>8283</xdr:rowOff>
    </xdr:from>
    <xdr:to>
      <xdr:col>13</xdr:col>
      <xdr:colOff>461600</xdr:colOff>
      <xdr:row>53</xdr:row>
      <xdr:rowOff>131695</xdr:rowOff>
    </xdr:to>
    <xdr:grpSp>
      <xdr:nvGrpSpPr>
        <xdr:cNvPr id="2" name="グループ化 1">
          <a:extLst>
            <a:ext uri="{FF2B5EF4-FFF2-40B4-BE49-F238E27FC236}">
              <a16:creationId xmlns:a16="http://schemas.microsoft.com/office/drawing/2014/main" id="{741F2873-36D4-4088-84B7-A4C5B783A9DF}"/>
            </a:ext>
          </a:extLst>
        </xdr:cNvPr>
        <xdr:cNvGrpSpPr/>
      </xdr:nvGrpSpPr>
      <xdr:grpSpPr>
        <a:xfrm>
          <a:off x="4977361" y="12738165"/>
          <a:ext cx="3406798" cy="1064706"/>
          <a:chOff x="7753350" y="9467849"/>
          <a:chExt cx="3430500" cy="704851"/>
        </a:xfrm>
      </xdr:grpSpPr>
      <xdr:sp macro="" textlink="">
        <xdr:nvSpPr>
          <xdr:cNvPr id="3" name="テキスト ボックス 2">
            <a:extLst>
              <a:ext uri="{FF2B5EF4-FFF2-40B4-BE49-F238E27FC236}">
                <a16:creationId xmlns:a16="http://schemas.microsoft.com/office/drawing/2014/main" id="{F32359A1-971C-F70A-1625-F281E948BC36}"/>
              </a:ext>
            </a:extLst>
          </xdr:cNvPr>
          <xdr:cNvSpPr txBox="1"/>
        </xdr:nvSpPr>
        <xdr:spPr>
          <a:xfrm>
            <a:off x="8534399" y="9467849"/>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50">
                <a:latin typeface="HG丸ｺﾞｼｯｸM-PRO" panose="020F0600000000000000" pitchFamily="50" charset="-128"/>
                <a:ea typeface="HG丸ｺﾞｼｯｸM-PRO" panose="020F0600000000000000" pitchFamily="50" charset="-128"/>
              </a:rPr>
              <a:t>ふくおか公衆衛生推進機構</a:t>
            </a:r>
          </a:p>
        </xdr:txBody>
      </xdr:sp>
      <xdr:sp macro="" textlink="">
        <xdr:nvSpPr>
          <xdr:cNvPr id="4" name="テキスト ボックス 3">
            <a:extLst>
              <a:ext uri="{FF2B5EF4-FFF2-40B4-BE49-F238E27FC236}">
                <a16:creationId xmlns:a16="http://schemas.microsoft.com/office/drawing/2014/main" id="{5A716B93-08AB-D9D3-C1F2-7666C6EBDAC8}"/>
              </a:ext>
            </a:extLst>
          </xdr:cNvPr>
          <xdr:cNvSpPr txBox="1"/>
        </xdr:nvSpPr>
        <xdr:spPr>
          <a:xfrm>
            <a:off x="8755314" y="9648825"/>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800">
                <a:latin typeface="HG丸ｺﾞｼｯｸM-PRO" panose="020F0600000000000000" pitchFamily="50" charset="-128"/>
                <a:ea typeface="HG丸ｺﾞｼｯｸM-PRO" panose="020F0600000000000000" pitchFamily="50" charset="-128"/>
              </a:rPr>
              <a:t>環境科学部</a:t>
            </a:r>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環境科学センター</a:t>
            </a:r>
            <a:r>
              <a:rPr kumimoji="1" lang="en-US" altLang="ja-JP" sz="800">
                <a:latin typeface="HG丸ｺﾞｼｯｸM-PRO" panose="020F0600000000000000" pitchFamily="50" charset="-128"/>
                <a:ea typeface="HG丸ｺﾞｼｯｸM-PRO" panose="020F0600000000000000" pitchFamily="50" charset="-128"/>
              </a:rPr>
              <a:t>)</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5" name="テキスト ボックス 4">
            <a:extLst>
              <a:ext uri="{FF2B5EF4-FFF2-40B4-BE49-F238E27FC236}">
                <a16:creationId xmlns:a16="http://schemas.microsoft.com/office/drawing/2014/main" id="{AA6B71ED-7AD3-52B4-FAD0-9EAF2B60A5FD}"/>
              </a:ext>
            </a:extLst>
          </xdr:cNvPr>
          <xdr:cNvSpPr txBox="1"/>
        </xdr:nvSpPr>
        <xdr:spPr>
          <a:xfrm>
            <a:off x="7943850" y="9829800"/>
            <a:ext cx="2667000"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839-0809</a:t>
            </a:r>
            <a:r>
              <a:rPr kumimoji="1" lang="ja-JP" altLang="en-US" sz="800">
                <a:latin typeface="HG丸ｺﾞｼｯｸM-PRO" panose="020F0600000000000000" pitchFamily="50" charset="-128"/>
                <a:ea typeface="HG丸ｺﾞｼｯｸM-PRO" panose="020F0600000000000000" pitchFamily="50" charset="-128"/>
              </a:rPr>
              <a:t>　久留米市東合川</a:t>
            </a:r>
            <a:r>
              <a:rPr kumimoji="1" lang="en-US" altLang="ja-JP" sz="800">
                <a:latin typeface="HG丸ｺﾞｼｯｸM-PRO" panose="020F0600000000000000" pitchFamily="50" charset="-128"/>
                <a:ea typeface="HG丸ｺﾞｼｯｸM-PRO" panose="020F0600000000000000" pitchFamily="50" charset="-128"/>
              </a:rPr>
              <a:t>6-4-23 </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6" name="テキスト ボックス 5">
            <a:extLst>
              <a:ext uri="{FF2B5EF4-FFF2-40B4-BE49-F238E27FC236}">
                <a16:creationId xmlns:a16="http://schemas.microsoft.com/office/drawing/2014/main" id="{0A816B4C-B0AE-08FC-8E9C-D2455BB66E37}"/>
              </a:ext>
            </a:extLst>
          </xdr:cNvPr>
          <xdr:cNvSpPr txBox="1"/>
        </xdr:nvSpPr>
        <xdr:spPr>
          <a:xfrm>
            <a:off x="7943850" y="9972675"/>
            <a:ext cx="3240000" cy="2000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800">
                <a:latin typeface="HG丸ｺﾞｼｯｸM-PRO" panose="020F0600000000000000" pitchFamily="50" charset="-128"/>
                <a:ea typeface="HG丸ｺﾞｼｯｸM-PRO" panose="020F0600000000000000" pitchFamily="50" charset="-128"/>
              </a:rPr>
              <a:t>TEL : 0942-44-5000   FAX : 0942-44-5516</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7" name="テキスト ボックス 6">
            <a:extLst>
              <a:ext uri="{FF2B5EF4-FFF2-40B4-BE49-F238E27FC236}">
                <a16:creationId xmlns:a16="http://schemas.microsoft.com/office/drawing/2014/main" id="{234B05E5-F572-CE60-75F8-A84143B07711}"/>
              </a:ext>
            </a:extLst>
          </xdr:cNvPr>
          <xdr:cNvSpPr txBox="1"/>
        </xdr:nvSpPr>
        <xdr:spPr>
          <a:xfrm>
            <a:off x="7753350" y="9467849"/>
            <a:ext cx="864000" cy="2381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ja-JP" altLang="en-US" sz="800">
                <a:latin typeface="HG丸ｺﾞｼｯｸM-PRO" panose="020F0600000000000000" pitchFamily="50" charset="-128"/>
                <a:ea typeface="HG丸ｺﾞｼｯｸM-PRO" panose="020F0600000000000000" pitchFamily="50" charset="-128"/>
              </a:rPr>
              <a:t>公益財団法人</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oishi\Documents\&#22823;&#30707;\&#20998;&#26512;&#20381;&#38972;&#26360;\&#12304;2023&#215;&#215;&#215;&#215;%20&#12305;&#12450;&#12469;&#12498;&#12486;&#12463;&#12494;&#12522;&#12469;&#12540;&#12481;&#20381;&#38972;&#26360;&#20316;&#25104;&#12501;&#12449;&#12452;&#12523;Ver.4-6&#12304;&#31038;&#20869;&#20998;&#26512;&#20381;&#38972;&#26360;&#20184;&#12365;&#12305;%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社内】分析依頼書"/>
      <sheetName val="Sheet1"/>
      <sheetName val="ISO発注書"/>
      <sheetName val="eOne読込用データ"/>
      <sheetName val="入力候補"/>
      <sheetName val="Setting"/>
    </sheetNames>
    <sheetDataSet>
      <sheetData sheetId="0">
        <row r="2">
          <cell r="B2" t="str">
            <v>吉田　牧子</v>
          </cell>
        </row>
        <row r="3">
          <cell r="B3"/>
        </row>
        <row r="6">
          <cell r="B6"/>
        </row>
        <row r="7">
          <cell r="B7"/>
        </row>
        <row r="8">
          <cell r="B8"/>
        </row>
        <row r="9">
          <cell r="B9">
            <v>1</v>
          </cell>
        </row>
        <row r="10">
          <cell r="B10"/>
        </row>
        <row r="11">
          <cell r="B11"/>
        </row>
        <row r="12">
          <cell r="B12"/>
        </row>
        <row r="13">
          <cell r="B13"/>
        </row>
        <row r="17">
          <cell r="B17"/>
        </row>
        <row r="19">
          <cell r="B19"/>
        </row>
        <row r="20">
          <cell r="B20">
            <v>45056</v>
          </cell>
        </row>
        <row r="21">
          <cell r="B21"/>
        </row>
        <row r="22">
          <cell r="B22"/>
        </row>
        <row r="24">
          <cell r="B24"/>
          <cell r="C24" t="str">
            <v>税抜き</v>
          </cell>
        </row>
        <row r="26">
          <cell r="B26"/>
        </row>
        <row r="28">
          <cell r="J28" t="b">
            <v>0</v>
          </cell>
        </row>
        <row r="29">
          <cell r="B29"/>
        </row>
        <row r="30">
          <cell r="B30"/>
        </row>
        <row r="31">
          <cell r="B31"/>
        </row>
        <row r="32">
          <cell r="B32"/>
        </row>
        <row r="33">
          <cell r="B33"/>
        </row>
        <row r="36">
          <cell r="B36" t="str">
            <v>作業者A</v>
          </cell>
          <cell r="C36"/>
        </row>
        <row r="37">
          <cell r="B37" t="str">
            <v>作業者B</v>
          </cell>
          <cell r="C37"/>
        </row>
        <row r="38">
          <cell r="B38" t="str">
            <v>作業者C</v>
          </cell>
          <cell r="C38"/>
        </row>
        <row r="39">
          <cell r="B39"/>
          <cell r="C39"/>
        </row>
        <row r="40">
          <cell r="B40"/>
          <cell r="C40"/>
        </row>
        <row r="41">
          <cell r="B41"/>
          <cell r="C41"/>
        </row>
        <row r="42">
          <cell r="B42"/>
          <cell r="C42"/>
        </row>
        <row r="43">
          <cell r="B43"/>
          <cell r="C43"/>
        </row>
        <row r="44">
          <cell r="B44"/>
          <cell r="C44"/>
        </row>
        <row r="45">
          <cell r="B45"/>
          <cell r="C45"/>
        </row>
        <row r="46">
          <cell r="B46"/>
          <cell r="C46"/>
        </row>
        <row r="47">
          <cell r="B47"/>
          <cell r="C47"/>
        </row>
        <row r="48">
          <cell r="B48"/>
          <cell r="C48"/>
        </row>
        <row r="49">
          <cell r="B49"/>
          <cell r="C49"/>
        </row>
        <row r="50">
          <cell r="B50"/>
          <cell r="C50"/>
        </row>
        <row r="51">
          <cell r="B51"/>
          <cell r="C51"/>
        </row>
        <row r="52">
          <cell r="B52"/>
          <cell r="C52"/>
        </row>
        <row r="53">
          <cell r="B53"/>
          <cell r="C53"/>
        </row>
        <row r="54">
          <cell r="B54"/>
          <cell r="C54"/>
        </row>
        <row r="55">
          <cell r="B55"/>
          <cell r="C55"/>
        </row>
        <row r="56">
          <cell r="B56"/>
          <cell r="C56"/>
        </row>
        <row r="57">
          <cell r="B57"/>
          <cell r="C57"/>
        </row>
        <row r="58">
          <cell r="B58"/>
          <cell r="C58"/>
        </row>
        <row r="59">
          <cell r="B59"/>
          <cell r="C59"/>
        </row>
        <row r="60">
          <cell r="B60"/>
          <cell r="C60"/>
        </row>
        <row r="61">
          <cell r="B61"/>
          <cell r="C61"/>
        </row>
        <row r="62">
          <cell r="B62"/>
          <cell r="C62"/>
        </row>
        <row r="63">
          <cell r="B63"/>
          <cell r="C63"/>
        </row>
        <row r="64">
          <cell r="B64"/>
          <cell r="C64"/>
        </row>
        <row r="65">
          <cell r="B65"/>
          <cell r="C65"/>
        </row>
        <row r="66">
          <cell r="B66"/>
          <cell r="C66"/>
        </row>
        <row r="67">
          <cell r="B67"/>
          <cell r="C67"/>
        </row>
        <row r="68">
          <cell r="B68"/>
          <cell r="C68"/>
        </row>
        <row r="69">
          <cell r="B69"/>
          <cell r="C69"/>
        </row>
        <row r="70">
          <cell r="B70"/>
          <cell r="C70"/>
        </row>
        <row r="71">
          <cell r="B71"/>
          <cell r="C71"/>
        </row>
        <row r="72">
          <cell r="B72"/>
          <cell r="C72"/>
        </row>
        <row r="73">
          <cell r="B73"/>
          <cell r="C73"/>
        </row>
        <row r="74">
          <cell r="B74"/>
          <cell r="C74"/>
        </row>
        <row r="75">
          <cell r="B75"/>
          <cell r="C75"/>
        </row>
        <row r="76">
          <cell r="B76"/>
          <cell r="C76"/>
        </row>
        <row r="77">
          <cell r="B77"/>
          <cell r="C77"/>
        </row>
        <row r="78">
          <cell r="B78"/>
          <cell r="C78"/>
        </row>
        <row r="79">
          <cell r="B79"/>
          <cell r="C79"/>
        </row>
        <row r="80">
          <cell r="B80"/>
          <cell r="C80"/>
        </row>
        <row r="81">
          <cell r="B81"/>
          <cell r="C81"/>
        </row>
        <row r="82">
          <cell r="B82"/>
          <cell r="C82"/>
        </row>
        <row r="83">
          <cell r="B83"/>
          <cell r="C83"/>
        </row>
        <row r="84">
          <cell r="B84"/>
          <cell r="C84"/>
        </row>
        <row r="85">
          <cell r="B85"/>
          <cell r="C85"/>
        </row>
      </sheetData>
      <sheetData sheetId="1"/>
      <sheetData sheetId="2"/>
      <sheetData sheetId="3"/>
      <sheetData sheetId="4"/>
      <sheetData sheetId="5">
        <row r="2">
          <cell r="A2"/>
          <cell r="B2"/>
          <cell r="C2"/>
          <cell r="E2"/>
          <cell r="F2"/>
          <cell r="G2"/>
          <cell r="H2"/>
          <cell r="I2"/>
          <cell r="K2" t="str">
            <v>最短にて速報お願いいたします。</v>
          </cell>
        </row>
        <row r="3">
          <cell r="A3" t="str">
            <v>森田　覚文</v>
          </cell>
          <cell r="B3"/>
          <cell r="C3"/>
          <cell r="E3"/>
          <cell r="F3"/>
          <cell r="G3"/>
          <cell r="H3" t="str">
            <v>宮崎　正文</v>
          </cell>
          <cell r="I3" t="str">
            <v>速報TEL。FALSE</v>
          </cell>
          <cell r="K3" t="str">
            <v>料金についての「相談案件」になります。</v>
          </cell>
        </row>
        <row r="4">
          <cell r="A4" t="str">
            <v>小川　紗矢</v>
          </cell>
          <cell r="B4"/>
          <cell r="C4"/>
          <cell r="E4"/>
          <cell r="F4"/>
          <cell r="G4"/>
          <cell r="H4" t="str">
            <v>撫尾　昭</v>
          </cell>
          <cell r="I4" t="str">
            <v>速報FAX。FALSE</v>
          </cell>
          <cell r="K4" t="str">
            <v>納期についての「相談案件」になります。（速報納期：）</v>
          </cell>
        </row>
        <row r="5">
          <cell r="A5" t="str">
            <v>熊谷　淳</v>
          </cell>
          <cell r="B5"/>
          <cell r="C5"/>
          <cell r="E5"/>
          <cell r="F5"/>
          <cell r="G5"/>
          <cell r="H5" t="str">
            <v>福山　秀樹</v>
          </cell>
          <cell r="I5" t="str">
            <v>速報携帯。FALSE</v>
          </cell>
          <cell r="K5" t="str">
            <v>「相談案件（料金・納期）」になります。（速報納期：）</v>
          </cell>
        </row>
        <row r="6">
          <cell r="A6" t="str">
            <v>撫尾　昭</v>
          </cell>
          <cell r="B6"/>
          <cell r="C6"/>
          <cell r="E6"/>
          <cell r="F6"/>
          <cell r="G6"/>
          <cell r="H6" t="str">
            <v>宮崎　正文 , 撫尾　昭</v>
          </cell>
          <cell r="I6" t="str">
            <v>速報メール。FALSE</v>
          </cell>
          <cell r="K6" t="str">
            <v>試料保管期間を1年間でお願いします。</v>
          </cell>
        </row>
        <row r="7">
          <cell r="A7" t="str">
            <v>福山　秀樹</v>
          </cell>
          <cell r="B7"/>
          <cell r="C7"/>
          <cell r="E7"/>
          <cell r="F7"/>
          <cell r="G7"/>
          <cell r="H7" t="str">
            <v>撫尾　昭 , 宮崎　正文</v>
          </cell>
          <cell r="I7" t="str">
            <v>---------------------</v>
          </cell>
          <cell r="K7" t="str">
            <v>顕微鏡写真の添付をお願いします。（※※①～⑨から選択）</v>
          </cell>
        </row>
        <row r="8">
          <cell r="A8" t="str">
            <v>井上　勇一郎</v>
          </cell>
          <cell r="B8"/>
          <cell r="C8"/>
          <cell r="E8"/>
          <cell r="F8"/>
          <cell r="G8"/>
          <cell r="H8" t="str">
            <v>宮崎　正文 , 福山　秀樹</v>
          </cell>
          <cell r="I8" t="str">
            <v>速報希望日はないが結果出次第、速報TEL。</v>
          </cell>
          <cell r="K8"/>
        </row>
        <row r="9">
          <cell r="A9"/>
          <cell r="B9"/>
          <cell r="C9"/>
          <cell r="E9"/>
          <cell r="F9"/>
          <cell r="G9"/>
          <cell r="H9" t="str">
            <v>---------------------</v>
          </cell>
          <cell r="I9" t="str">
            <v>速報希望日はないが結果出次第、速報FAX。</v>
          </cell>
          <cell r="K9"/>
        </row>
        <row r="10">
          <cell r="A10"/>
          <cell r="B10"/>
          <cell r="C10"/>
          <cell r="E10"/>
          <cell r="F10"/>
          <cell r="G10"/>
          <cell r="H10" t="str">
            <v>依頼者持込み</v>
          </cell>
          <cell r="I10" t="str">
            <v>速報希望日はないが結果出次第、速報携帯。</v>
          </cell>
          <cell r="K10" t="str">
            <v>含有の場合、写真添付をお願いします。</v>
          </cell>
        </row>
        <row r="11">
          <cell r="B11"/>
          <cell r="C11"/>
          <cell r="E11"/>
          <cell r="F11"/>
          <cell r="G11"/>
          <cell r="H11" t="str">
            <v>郵送</v>
          </cell>
          <cell r="I11" t="str">
            <v>速報希望日はないが結果出次第、速報メール。</v>
          </cell>
          <cell r="K11" t="str">
            <v>分析が終わり次第、試料の返却をお願いいたします。</v>
          </cell>
        </row>
        <row r="12">
          <cell r="A12"/>
          <cell r="B12"/>
          <cell r="C12"/>
          <cell r="E12"/>
          <cell r="F12"/>
          <cell r="G12"/>
          <cell r="H12" t="str">
            <v>（公財）ふくおか公衆衛生推進機構受取り</v>
          </cell>
          <cell r="I12"/>
          <cell r="K12" t="str">
            <v>定性分析の結果が出次第、速報の後、定量へ進むかどうかを検討する。</v>
          </cell>
        </row>
        <row r="13">
          <cell r="A13"/>
          <cell r="B13"/>
          <cell r="C13"/>
          <cell r="E13"/>
          <cell r="F13"/>
          <cell r="G13"/>
          <cell r="H13"/>
          <cell r="I13"/>
          <cell r="K13"/>
        </row>
        <row r="14">
          <cell r="A14"/>
          <cell r="B14"/>
          <cell r="C14"/>
          <cell r="E14"/>
          <cell r="F14"/>
          <cell r="G14"/>
          <cell r="H14"/>
          <cell r="K14"/>
        </row>
        <row r="15">
          <cell r="A15"/>
          <cell r="B15"/>
          <cell r="C15"/>
          <cell r="E15"/>
          <cell r="F15"/>
          <cell r="G15"/>
          <cell r="H15"/>
          <cell r="K15"/>
        </row>
        <row r="16">
          <cell r="A16"/>
          <cell r="B16"/>
          <cell r="C16"/>
          <cell r="E16"/>
          <cell r="F16"/>
          <cell r="G16"/>
          <cell r="H16"/>
          <cell r="K16"/>
        </row>
        <row r="17">
          <cell r="A17"/>
          <cell r="B17"/>
          <cell r="C17"/>
          <cell r="E17"/>
          <cell r="F17"/>
          <cell r="G17"/>
          <cell r="H17"/>
          <cell r="K17"/>
        </row>
        <row r="18">
          <cell r="C18"/>
          <cell r="E18"/>
          <cell r="F18"/>
          <cell r="G18"/>
        </row>
        <row r="19">
          <cell r="C19"/>
          <cell r="E19"/>
          <cell r="F19"/>
          <cell r="G19"/>
        </row>
        <row r="20">
          <cell r="C20"/>
          <cell r="E20"/>
          <cell r="F20"/>
          <cell r="G20"/>
        </row>
        <row r="21">
          <cell r="C21"/>
          <cell r="E21"/>
          <cell r="F21"/>
          <cell r="G21"/>
        </row>
        <row r="22">
          <cell r="C22"/>
          <cell r="E22"/>
          <cell r="F22"/>
          <cell r="G22"/>
        </row>
        <row r="23">
          <cell r="C23"/>
          <cell r="E23"/>
          <cell r="F23"/>
          <cell r="G23"/>
        </row>
        <row r="24">
          <cell r="C24"/>
          <cell r="E24"/>
          <cell r="F24"/>
          <cell r="G24"/>
        </row>
        <row r="25">
          <cell r="C25"/>
          <cell r="E25"/>
          <cell r="F25"/>
          <cell r="G25"/>
        </row>
        <row r="26">
          <cell r="C26"/>
          <cell r="E26"/>
          <cell r="F26"/>
          <cell r="G26"/>
        </row>
        <row r="27">
          <cell r="C27"/>
          <cell r="E27"/>
          <cell r="F27"/>
          <cell r="G27"/>
        </row>
        <row r="28">
          <cell r="C28"/>
          <cell r="E28"/>
          <cell r="F28"/>
          <cell r="G28"/>
        </row>
        <row r="29">
          <cell r="C29"/>
          <cell r="E29"/>
          <cell r="F29"/>
          <cell r="G29"/>
        </row>
        <row r="30">
          <cell r="C30"/>
          <cell r="E30"/>
          <cell r="F30"/>
          <cell r="G30"/>
        </row>
        <row r="31">
          <cell r="C31"/>
          <cell r="E31"/>
          <cell r="F31"/>
          <cell r="G31"/>
        </row>
        <row r="32">
          <cell r="C32"/>
          <cell r="E32"/>
          <cell r="F32"/>
          <cell r="G32"/>
        </row>
        <row r="33">
          <cell r="C33"/>
          <cell r="E33"/>
          <cell r="F33"/>
          <cell r="G33"/>
        </row>
        <row r="34">
          <cell r="C34"/>
          <cell r="E34"/>
          <cell r="F34"/>
          <cell r="G34"/>
        </row>
        <row r="35">
          <cell r="C35"/>
          <cell r="E35"/>
          <cell r="F35"/>
          <cell r="G35"/>
        </row>
        <row r="36">
          <cell r="C36"/>
          <cell r="E36"/>
          <cell r="F36"/>
          <cell r="G36"/>
        </row>
      </sheetData>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7212C-DFB4-4332-A613-F39AE9CCF10B}">
  <sheetPr>
    <pageSetUpPr fitToPage="1"/>
  </sheetPr>
  <dimension ref="A1:S54"/>
  <sheetViews>
    <sheetView tabSelected="1" zoomScale="85" zoomScaleNormal="85" workbookViewId="0">
      <selection activeCell="R31" sqref="R31"/>
    </sheetView>
  </sheetViews>
  <sheetFormatPr defaultRowHeight="18.75"/>
  <cols>
    <col min="1" max="1" width="3.375" style="2" customWidth="1"/>
    <col min="2" max="13" width="8.375" style="2" customWidth="1"/>
    <col min="14" max="14" width="9" style="2"/>
    <col min="15" max="15" width="15" style="2" customWidth="1"/>
    <col min="16" max="16" width="52.5" style="2" customWidth="1"/>
    <col min="17" max="17" width="9" style="2"/>
    <col min="18" max="18" width="34.625" style="2" customWidth="1"/>
    <col min="19" max="16384" width="9" style="2"/>
  </cols>
  <sheetData>
    <row r="1" spans="1:18" ht="13.5" customHeight="1">
      <c r="A1" s="1"/>
      <c r="B1" s="1"/>
      <c r="C1" s="1"/>
      <c r="D1" s="1"/>
      <c r="E1" s="1"/>
      <c r="F1" s="182" t="s">
        <v>0</v>
      </c>
      <c r="G1" s="182"/>
      <c r="H1" s="182"/>
      <c r="I1" s="182"/>
      <c r="J1" s="1"/>
      <c r="K1" s="1"/>
      <c r="L1" s="1"/>
      <c r="M1" s="1"/>
    </row>
    <row r="2" spans="1:18">
      <c r="A2" s="1"/>
      <c r="B2" s="1"/>
      <c r="C2" s="1"/>
      <c r="D2" s="1"/>
      <c r="E2" s="1"/>
      <c r="F2" s="182"/>
      <c r="G2" s="182"/>
      <c r="H2" s="182"/>
      <c r="I2" s="182"/>
      <c r="J2" s="1"/>
      <c r="K2" s="1"/>
      <c r="L2" s="3" t="s">
        <v>1</v>
      </c>
      <c r="M2" s="3" t="s">
        <v>2</v>
      </c>
    </row>
    <row r="3" spans="1:18" ht="19.5" thickBot="1">
      <c r="A3" s="1"/>
      <c r="B3" s="1"/>
      <c r="C3" s="1"/>
      <c r="D3" s="1"/>
      <c r="E3" s="1"/>
      <c r="F3" s="183" t="s">
        <v>3</v>
      </c>
      <c r="G3" s="183"/>
      <c r="H3" s="183"/>
      <c r="I3" s="183"/>
      <c r="J3" s="4"/>
      <c r="K3" s="1"/>
      <c r="L3" s="5"/>
      <c r="M3" s="5"/>
    </row>
    <row r="4" spans="1:18" ht="9.9499999999999993" customHeight="1">
      <c r="A4" s="1"/>
      <c r="B4" s="1"/>
      <c r="C4" s="1"/>
      <c r="D4" s="1"/>
      <c r="E4" s="1"/>
      <c r="F4" s="183"/>
      <c r="G4" s="183"/>
      <c r="H4" s="183"/>
      <c r="I4" s="183"/>
      <c r="J4" s="1"/>
      <c r="K4" s="1"/>
      <c r="L4" s="6"/>
      <c r="M4" s="6"/>
      <c r="O4" s="184" t="s">
        <v>4</v>
      </c>
      <c r="P4" s="198" t="s">
        <v>5</v>
      </c>
    </row>
    <row r="5" spans="1:18" ht="13.5" customHeight="1" thickBot="1">
      <c r="A5" s="1"/>
      <c r="B5" s="7" t="s">
        <v>6</v>
      </c>
      <c r="C5" s="8"/>
      <c r="D5" s="8"/>
      <c r="E5" s="8"/>
      <c r="F5" s="9"/>
      <c r="G5" s="9"/>
      <c r="H5" s="9"/>
      <c r="I5" s="9"/>
      <c r="J5" s="9"/>
      <c r="K5" s="1"/>
      <c r="L5" s="10"/>
      <c r="M5" s="10"/>
      <c r="O5" s="185"/>
      <c r="P5" s="199"/>
    </row>
    <row r="6" spans="1:18" ht="21.95" customHeight="1" thickTop="1" thickBot="1">
      <c r="A6" s="1"/>
      <c r="B6" s="11" t="s">
        <v>7</v>
      </c>
      <c r="C6" s="200" t="str">
        <f>IF(P6&lt;&gt;"",IF(ISNUMBER(P6),YEAR(P6)&amp;" 年 "&amp;MONTH(P6)&amp;" 月 "&amp;DAY(P6)&amp;" 日 ",P6),"　 年　   月　   日")</f>
        <v>　 年　   月　   日</v>
      </c>
      <c r="D6" s="201"/>
      <c r="E6" s="202"/>
      <c r="F6" s="12" t="s">
        <v>8</v>
      </c>
      <c r="G6" s="13"/>
      <c r="H6" s="14" t="s">
        <v>9</v>
      </c>
      <c r="I6" s="13"/>
      <c r="J6" s="203" t="s">
        <v>10</v>
      </c>
      <c r="K6" s="203"/>
      <c r="L6" s="13"/>
      <c r="M6" s="15"/>
      <c r="O6" s="16" t="s">
        <v>11</v>
      </c>
      <c r="P6" s="17"/>
      <c r="Q6" s="1"/>
      <c r="R6" s="1"/>
    </row>
    <row r="7" spans="1:18" ht="21" customHeight="1" thickTop="1">
      <c r="A7" s="1"/>
      <c r="B7" s="157" t="s">
        <v>12</v>
      </c>
      <c r="C7" s="18" t="s">
        <v>13</v>
      </c>
      <c r="D7" s="19"/>
      <c r="E7" s="20"/>
      <c r="F7" s="21"/>
      <c r="G7" s="21"/>
      <c r="H7" s="21"/>
      <c r="I7" s="21"/>
      <c r="J7" s="22" t="s">
        <v>14</v>
      </c>
      <c r="K7" s="21"/>
      <c r="L7" s="21"/>
      <c r="M7" s="23"/>
      <c r="O7" s="24" t="s">
        <v>15</v>
      </c>
      <c r="P7" s="25"/>
      <c r="Q7" s="1"/>
      <c r="R7" s="1"/>
    </row>
    <row r="8" spans="1:18" ht="21" customHeight="1">
      <c r="A8" s="1"/>
      <c r="B8" s="157"/>
      <c r="C8" s="26" t="s">
        <v>16</v>
      </c>
      <c r="D8" s="159" t="str">
        <f>PHONETIC(P7)</f>
        <v/>
      </c>
      <c r="E8" s="159"/>
      <c r="F8" s="159"/>
      <c r="G8" s="159"/>
      <c r="H8" s="159"/>
      <c r="I8" s="159"/>
      <c r="J8" s="26" t="s">
        <v>16</v>
      </c>
      <c r="K8" s="159" t="str">
        <f>PHONETIC(P8)</f>
        <v/>
      </c>
      <c r="L8" s="159"/>
      <c r="M8" s="160"/>
      <c r="O8" s="24" t="s">
        <v>17</v>
      </c>
      <c r="P8" s="25"/>
      <c r="Q8" s="1"/>
      <c r="R8" s="1"/>
    </row>
    <row r="9" spans="1:18" ht="21" customHeight="1">
      <c r="A9" s="1"/>
      <c r="B9" s="157"/>
      <c r="C9" s="161" t="str">
        <f>IF(P7&lt;&gt;"",P7,"")</f>
        <v/>
      </c>
      <c r="D9" s="162"/>
      <c r="E9" s="162"/>
      <c r="F9" s="162"/>
      <c r="G9" s="162"/>
      <c r="H9" s="162"/>
      <c r="I9" s="162"/>
      <c r="J9" s="163" t="str">
        <f>IF(P8&lt;&gt;"",P8,"")</f>
        <v/>
      </c>
      <c r="K9" s="164"/>
      <c r="L9" s="164"/>
      <c r="M9" s="27" t="s">
        <v>18</v>
      </c>
      <c r="O9" s="24" t="s">
        <v>19</v>
      </c>
      <c r="P9" s="25"/>
    </row>
    <row r="10" spans="1:18" ht="21" customHeight="1">
      <c r="A10" s="1"/>
      <c r="B10" s="157"/>
      <c r="C10" s="28" t="s">
        <v>20</v>
      </c>
      <c r="D10" s="29" t="str">
        <f>"〒"&amp;IF(P9&lt;&gt;"",P9,"")</f>
        <v>〒</v>
      </c>
      <c r="E10" s="30"/>
      <c r="F10" s="30"/>
      <c r="G10" s="30"/>
      <c r="H10" s="30"/>
      <c r="I10" s="30"/>
      <c r="J10" s="31" t="s">
        <v>21</v>
      </c>
      <c r="K10" s="165" t="str">
        <f>IF(P10&lt;&gt;"",P10,"")</f>
        <v/>
      </c>
      <c r="L10" s="165"/>
      <c r="M10" s="166"/>
      <c r="O10" s="24" t="s">
        <v>22</v>
      </c>
      <c r="P10" s="25"/>
    </row>
    <row r="11" spans="1:18" ht="21" customHeight="1">
      <c r="A11" s="1"/>
      <c r="B11" s="157"/>
      <c r="C11" s="167" t="str">
        <f>IF(P13&lt;&gt;"",P13,"")</f>
        <v/>
      </c>
      <c r="D11" s="168"/>
      <c r="E11" s="168"/>
      <c r="F11" s="168"/>
      <c r="G11" s="168"/>
      <c r="H11" s="168"/>
      <c r="I11" s="168"/>
      <c r="J11" s="32" t="s">
        <v>23</v>
      </c>
      <c r="K11" s="169" t="str">
        <f>IF(P11&lt;&gt;"",P11,"")</f>
        <v/>
      </c>
      <c r="L11" s="169"/>
      <c r="M11" s="170"/>
      <c r="O11" s="24" t="s">
        <v>24</v>
      </c>
      <c r="P11" s="25"/>
    </row>
    <row r="12" spans="1:18" ht="21" customHeight="1">
      <c r="A12" s="33"/>
      <c r="B12" s="157"/>
      <c r="C12" s="161" t="str">
        <f>IF(P14&lt;&gt;"",P14,"")</f>
        <v/>
      </c>
      <c r="D12" s="162"/>
      <c r="E12" s="162"/>
      <c r="F12" s="162"/>
      <c r="G12" s="162"/>
      <c r="H12" s="162"/>
      <c r="I12" s="162"/>
      <c r="J12" s="34" t="s">
        <v>25</v>
      </c>
      <c r="K12" s="204" t="str">
        <f>IF(P12&lt;&gt;"",P12,"")</f>
        <v/>
      </c>
      <c r="L12" s="204"/>
      <c r="M12" s="205"/>
      <c r="O12" s="24" t="s">
        <v>26</v>
      </c>
      <c r="P12" s="25"/>
    </row>
    <row r="13" spans="1:18" ht="21" customHeight="1" thickBot="1">
      <c r="A13" s="1"/>
      <c r="B13" s="158"/>
      <c r="C13" s="188" t="s">
        <v>27</v>
      </c>
      <c r="D13" s="189"/>
      <c r="E13" s="171" t="str">
        <f>IF(P15&lt;&gt;"",P15,"")</f>
        <v/>
      </c>
      <c r="F13" s="171"/>
      <c r="G13" s="171"/>
      <c r="H13" s="171"/>
      <c r="I13" s="172" t="s">
        <v>67</v>
      </c>
      <c r="J13" s="173"/>
      <c r="K13" s="94" t="str">
        <f>" "&amp;IF(P16="希望","☑","□")&amp;" 希望   "&amp;IF(P16="希望しない","☑","□")&amp;" 希望しない"</f>
        <v xml:space="preserve"> □ 希望   □ 希望しない</v>
      </c>
      <c r="L13" s="96"/>
      <c r="M13" s="95"/>
      <c r="O13" s="24" t="s">
        <v>28</v>
      </c>
      <c r="P13" s="25"/>
      <c r="Q13" s="1"/>
      <c r="R13" s="1"/>
    </row>
    <row r="14" spans="1:18" ht="19.5" thickTop="1">
      <c r="A14" s="1"/>
      <c r="B14" s="35"/>
      <c r="C14" s="20"/>
      <c r="D14" s="20"/>
      <c r="E14" s="20"/>
      <c r="F14" s="36"/>
      <c r="G14" s="36"/>
      <c r="H14" s="37"/>
      <c r="I14" s="37"/>
      <c r="J14" s="37"/>
      <c r="K14" s="37"/>
      <c r="L14" s="37"/>
      <c r="M14" s="37"/>
      <c r="O14" s="24" t="s">
        <v>29</v>
      </c>
      <c r="P14" s="25"/>
    </row>
    <row r="15" spans="1:18" ht="19.5" thickBot="1">
      <c r="A15" s="1"/>
      <c r="B15" s="38" t="s">
        <v>30</v>
      </c>
      <c r="C15" s="38"/>
      <c r="D15" s="38"/>
      <c r="E15" s="38"/>
      <c r="F15" s="38"/>
      <c r="G15" s="38"/>
      <c r="H15" s="39"/>
      <c r="I15" s="20"/>
      <c r="J15" s="20"/>
      <c r="K15" s="20"/>
      <c r="L15" s="20"/>
      <c r="M15" s="20"/>
      <c r="O15" s="24" t="s">
        <v>31</v>
      </c>
      <c r="P15" s="25"/>
    </row>
    <row r="16" spans="1:18" ht="22.5" customHeight="1" thickTop="1" thickBot="1">
      <c r="A16" s="1"/>
      <c r="B16" s="206" t="s">
        <v>32</v>
      </c>
      <c r="C16" s="22" t="s">
        <v>33</v>
      </c>
      <c r="D16" s="174"/>
      <c r="E16" s="174"/>
      <c r="F16" s="174"/>
      <c r="G16" s="174"/>
      <c r="H16" s="208" t="s">
        <v>34</v>
      </c>
      <c r="I16" s="22" t="s">
        <v>33</v>
      </c>
      <c r="J16" s="174"/>
      <c r="K16" s="174"/>
      <c r="L16" s="174"/>
      <c r="M16" s="175"/>
      <c r="O16" s="98" t="s">
        <v>66</v>
      </c>
      <c r="P16" s="99"/>
    </row>
    <row r="17" spans="1:19" ht="22.5" customHeight="1" thickBot="1">
      <c r="A17" s="1"/>
      <c r="B17" s="207"/>
      <c r="C17" s="176" t="str">
        <f>IF(P18&lt;&gt;"",P18,"")</f>
        <v/>
      </c>
      <c r="D17" s="177"/>
      <c r="E17" s="177"/>
      <c r="F17" s="177"/>
      <c r="G17" s="177"/>
      <c r="H17" s="209"/>
      <c r="I17" s="176" t="str">
        <f>IF(P23&lt;&gt;"",P23,"")</f>
        <v/>
      </c>
      <c r="J17" s="177"/>
      <c r="K17" s="177"/>
      <c r="L17" s="177"/>
      <c r="M17" s="178"/>
      <c r="O17" s="190" t="s">
        <v>68</v>
      </c>
      <c r="P17" s="191"/>
    </row>
    <row r="18" spans="1:19" ht="22.5" customHeight="1">
      <c r="A18" s="1"/>
      <c r="B18" s="207"/>
      <c r="C18" s="18" t="s">
        <v>35</v>
      </c>
      <c r="D18" s="19" t="str">
        <f>"〒"&amp;IF(P19&lt;&gt;"",P19,"")</f>
        <v>〒</v>
      </c>
      <c r="E18" s="19"/>
      <c r="F18" s="19"/>
      <c r="G18" s="19"/>
      <c r="H18" s="209"/>
      <c r="I18" s="18" t="s">
        <v>35</v>
      </c>
      <c r="J18" s="19" t="str">
        <f>"〒"&amp;IF(P19&lt;&gt;"",P19,"")</f>
        <v>〒</v>
      </c>
      <c r="K18" s="19"/>
      <c r="L18" s="19"/>
      <c r="M18" s="40"/>
      <c r="O18" s="16" t="s">
        <v>36</v>
      </c>
      <c r="P18" s="100"/>
    </row>
    <row r="19" spans="1:19" ht="22.5" customHeight="1">
      <c r="A19" s="1"/>
      <c r="B19" s="207"/>
      <c r="C19" s="179" t="str">
        <f>IF(P20&lt;&gt;"",P20,"")</f>
        <v/>
      </c>
      <c r="D19" s="180"/>
      <c r="E19" s="180"/>
      <c r="F19" s="180"/>
      <c r="G19" s="180"/>
      <c r="H19" s="209"/>
      <c r="I19" s="179" t="str">
        <f>IF(P25&lt;&gt;"",P25,"")</f>
        <v/>
      </c>
      <c r="J19" s="180"/>
      <c r="K19" s="180"/>
      <c r="L19" s="180"/>
      <c r="M19" s="181"/>
      <c r="O19" s="24" t="s">
        <v>19</v>
      </c>
      <c r="P19" s="25"/>
    </row>
    <row r="20" spans="1:19" ht="22.5" customHeight="1">
      <c r="A20" s="1"/>
      <c r="B20" s="192" t="s">
        <v>37</v>
      </c>
      <c r="C20" s="193"/>
      <c r="D20" s="193"/>
      <c r="E20" s="194"/>
      <c r="F20" s="195" t="str">
        <f>IF(P21&lt;&gt;"",P21,"")</f>
        <v/>
      </c>
      <c r="G20" s="196"/>
      <c r="H20" s="196"/>
      <c r="I20" s="196"/>
      <c r="J20" s="196"/>
      <c r="K20" s="196"/>
      <c r="L20" s="196"/>
      <c r="M20" s="197"/>
      <c r="O20" s="24" t="s">
        <v>28</v>
      </c>
      <c r="P20" s="25"/>
    </row>
    <row r="21" spans="1:19" ht="22.5" customHeight="1" thickBot="1">
      <c r="A21" s="1"/>
      <c r="B21" s="43" t="s">
        <v>38</v>
      </c>
      <c r="C21" s="44"/>
      <c r="D21" s="105" t="str">
        <f>IF(P26&lt;&gt;"",P26,"")</f>
        <v/>
      </c>
      <c r="E21" s="45"/>
      <c r="F21" s="46"/>
      <c r="G21" s="46"/>
      <c r="H21" s="46" t="s">
        <v>71</v>
      </c>
      <c r="I21" s="46"/>
      <c r="J21" s="46"/>
      <c r="K21" s="46"/>
      <c r="L21" s="46"/>
      <c r="M21" s="47"/>
      <c r="O21" s="97" t="s">
        <v>73</v>
      </c>
      <c r="P21" s="101"/>
      <c r="Q21" s="1"/>
      <c r="R21" s="1"/>
    </row>
    <row r="22" spans="1:19" ht="21" thickTop="1" thickBot="1">
      <c r="A22" s="1"/>
      <c r="B22" s="48"/>
      <c r="C22" s="49"/>
      <c r="D22" s="19"/>
      <c r="E22" s="19"/>
      <c r="F22" s="19"/>
      <c r="G22" s="50"/>
      <c r="H22" s="48"/>
      <c r="I22" s="19"/>
      <c r="J22" s="19"/>
      <c r="K22" s="19"/>
      <c r="L22" s="19"/>
      <c r="M22" s="19"/>
      <c r="O22" s="186" t="s">
        <v>69</v>
      </c>
      <c r="P22" s="187"/>
      <c r="Q22" s="1"/>
      <c r="R22" s="1"/>
    </row>
    <row r="23" spans="1:19" ht="21.75" customHeight="1" thickTop="1">
      <c r="A23" s="1"/>
      <c r="B23" s="141" t="s">
        <v>39</v>
      </c>
      <c r="C23" s="142"/>
      <c r="D23" s="51" t="str">
        <f>IF(P28&lt;&gt;"",P28,"")</f>
        <v/>
      </c>
      <c r="E23" s="143" t="s">
        <v>40</v>
      </c>
      <c r="F23" s="143"/>
      <c r="G23" s="143"/>
      <c r="H23" s="143"/>
      <c r="I23" s="143"/>
      <c r="J23" s="143"/>
      <c r="K23" s="143"/>
      <c r="L23" s="143"/>
      <c r="M23" s="144"/>
      <c r="O23" s="16" t="s">
        <v>36</v>
      </c>
      <c r="P23" s="100"/>
    </row>
    <row r="24" spans="1:19" ht="21.75" customHeight="1">
      <c r="A24" s="1"/>
      <c r="B24" s="145" t="s">
        <v>41</v>
      </c>
      <c r="C24" s="146"/>
      <c r="D24" s="147" t="str">
        <f>IF(P29&lt;&gt;"",P29,"")</f>
        <v/>
      </c>
      <c r="E24" s="148"/>
      <c r="F24" s="41" t="s">
        <v>42</v>
      </c>
      <c r="G24" s="41"/>
      <c r="H24" s="41"/>
      <c r="I24" s="41"/>
      <c r="J24" s="41"/>
      <c r="K24" s="41"/>
      <c r="L24" s="41"/>
      <c r="M24" s="42"/>
      <c r="O24" s="24" t="s">
        <v>19</v>
      </c>
      <c r="P24" s="25"/>
    </row>
    <row r="25" spans="1:19" ht="21.75" customHeight="1">
      <c r="A25" s="1"/>
      <c r="B25" s="145" t="s">
        <v>43</v>
      </c>
      <c r="C25" s="146"/>
      <c r="D25" s="149" t="str">
        <f>IF(P30&lt;&gt;"",P30,"")</f>
        <v/>
      </c>
      <c r="E25" s="150"/>
      <c r="F25" s="151" t="s">
        <v>44</v>
      </c>
      <c r="G25" s="146"/>
      <c r="H25" s="52" t="str">
        <f>" "&amp;IF(P31="不要","☑","□")&amp;" 不要   "&amp;IF(P31="必要","☑","□")&amp;" 必要"</f>
        <v xml:space="preserve"> □ 不要   □ 必要</v>
      </c>
      <c r="I25" s="55"/>
      <c r="J25" s="152" t="s">
        <v>45</v>
      </c>
      <c r="K25" s="146"/>
      <c r="L25" s="153" t="str">
        <f>IF(P32&lt;&gt;"",P32,"")</f>
        <v/>
      </c>
      <c r="M25" s="154"/>
      <c r="O25" s="24" t="s">
        <v>28</v>
      </c>
      <c r="P25" s="25"/>
    </row>
    <row r="26" spans="1:19" ht="21.75" customHeight="1" thickBot="1">
      <c r="A26" s="1"/>
      <c r="B26" s="145" t="s">
        <v>46</v>
      </c>
      <c r="C26" s="146"/>
      <c r="D26" s="53" t="str">
        <f>IF(P33="電話","☑","□")&amp;"電話"&amp;CHAR(10)</f>
        <v xml:space="preserve">□電話
</v>
      </c>
      <c r="E26" s="54" t="str">
        <f>IF(P33="FAX","☑","□")&amp;"FAX"</f>
        <v>□FAX</v>
      </c>
      <c r="F26" s="54" t="str">
        <f>IF(P33="携帯","☑","□")&amp;"携帯"</f>
        <v>□携帯</v>
      </c>
      <c r="G26" s="54" t="str">
        <f>IF(P33="メール","☑","□")&amp;"メール"</f>
        <v>□メール</v>
      </c>
      <c r="H26" s="54" t="str">
        <f>IF(P32="その他","☑","□")&amp;"その他"</f>
        <v>□その他</v>
      </c>
      <c r="I26" s="139" t="str">
        <f>IF(P34&lt;&gt;"",P34,"")</f>
        <v/>
      </c>
      <c r="J26" s="139"/>
      <c r="K26" s="139"/>
      <c r="L26" s="139"/>
      <c r="M26" s="140"/>
      <c r="O26" s="103" t="s">
        <v>72</v>
      </c>
      <c r="P26" s="104"/>
    </row>
    <row r="27" spans="1:19" ht="21.75" customHeight="1" thickBot="1">
      <c r="A27" s="1"/>
      <c r="B27" s="134" t="s">
        <v>47</v>
      </c>
      <c r="C27" s="133"/>
      <c r="D27" s="155" t="s">
        <v>48</v>
      </c>
      <c r="E27" s="156"/>
      <c r="F27" s="56">
        <f>COUNTA(P37:P46,R37:R46)</f>
        <v>0</v>
      </c>
      <c r="G27" s="56" t="s">
        <v>49</v>
      </c>
      <c r="H27" s="56"/>
      <c r="I27" s="56"/>
      <c r="J27" s="56"/>
      <c r="K27" s="56"/>
      <c r="L27" s="56"/>
      <c r="M27" s="57"/>
      <c r="O27" s="122" t="s">
        <v>50</v>
      </c>
      <c r="P27" s="123"/>
    </row>
    <row r="28" spans="1:19" ht="21.75" customHeight="1">
      <c r="A28" s="1"/>
      <c r="B28" s="134"/>
      <c r="C28" s="133"/>
      <c r="D28" s="58" t="s">
        <v>51</v>
      </c>
      <c r="E28" s="59"/>
      <c r="F28" s="59"/>
      <c r="G28" s="60"/>
      <c r="H28" s="61"/>
      <c r="I28" s="59"/>
      <c r="J28" s="59"/>
      <c r="K28" s="59"/>
      <c r="L28" s="59"/>
      <c r="M28" s="40"/>
      <c r="O28" s="16" t="s">
        <v>52</v>
      </c>
      <c r="P28" s="102"/>
    </row>
    <row r="29" spans="1:19" ht="21.75" customHeight="1">
      <c r="A29" s="1"/>
      <c r="B29" s="134"/>
      <c r="C29" s="133"/>
      <c r="D29" s="18"/>
      <c r="E29" s="63"/>
      <c r="F29" s="64"/>
      <c r="G29" s="65"/>
      <c r="H29" s="64"/>
      <c r="I29" s="63"/>
      <c r="J29" s="124"/>
      <c r="K29" s="124"/>
      <c r="L29" s="124"/>
      <c r="M29" s="125"/>
      <c r="O29" s="24" t="s">
        <v>53</v>
      </c>
      <c r="P29" s="62"/>
      <c r="S29" s="1"/>
    </row>
    <row r="30" spans="1:19" ht="21.75" customHeight="1">
      <c r="A30" s="1"/>
      <c r="B30" s="137" t="s">
        <v>54</v>
      </c>
      <c r="C30" s="138"/>
      <c r="D30" s="66" t="s">
        <v>55</v>
      </c>
      <c r="E30" s="67"/>
      <c r="F30" s="68"/>
      <c r="G30" s="68"/>
      <c r="H30" s="68"/>
      <c r="I30" s="68"/>
      <c r="J30" s="68"/>
      <c r="K30" s="68"/>
      <c r="L30" s="68"/>
      <c r="M30" s="69"/>
      <c r="O30" s="24" t="s">
        <v>56</v>
      </c>
      <c r="P30" s="106"/>
    </row>
    <row r="31" spans="1:19" ht="21.75" customHeight="1" thickBot="1">
      <c r="A31" s="1"/>
      <c r="B31" s="135"/>
      <c r="C31" s="136"/>
      <c r="D31" s="70" t="s">
        <v>57</v>
      </c>
      <c r="E31" s="71"/>
      <c r="F31" s="72"/>
      <c r="G31" s="73"/>
      <c r="H31" s="73"/>
      <c r="I31" s="73"/>
      <c r="J31" s="73"/>
      <c r="K31" s="73"/>
      <c r="L31" s="73"/>
      <c r="M31" s="74"/>
      <c r="O31" s="24" t="s">
        <v>58</v>
      </c>
      <c r="P31" s="62"/>
    </row>
    <row r="32" spans="1:19" ht="20.25" thickTop="1" thickBot="1">
      <c r="A32" s="1"/>
      <c r="B32" s="48"/>
      <c r="C32" s="75"/>
      <c r="D32" s="20"/>
      <c r="E32" s="20"/>
      <c r="F32" s="76"/>
      <c r="G32" s="20"/>
      <c r="H32" s="20"/>
      <c r="I32" s="20"/>
      <c r="J32" s="20"/>
      <c r="K32" s="19"/>
      <c r="L32" s="19"/>
      <c r="M32" s="77"/>
      <c r="O32" s="24" t="s">
        <v>74</v>
      </c>
      <c r="P32" s="78"/>
    </row>
    <row r="33" spans="1:18" ht="17.25" customHeight="1" thickTop="1">
      <c r="A33" s="1"/>
      <c r="B33" s="126" t="s">
        <v>77</v>
      </c>
      <c r="C33" s="127"/>
      <c r="D33" s="128" t="str">
        <f>IF(P36&lt;&gt;"",P36,"")</f>
        <v/>
      </c>
      <c r="E33" s="129"/>
      <c r="F33" s="129"/>
      <c r="G33" s="79"/>
      <c r="H33" s="79"/>
      <c r="I33" s="79"/>
      <c r="J33" s="79"/>
      <c r="K33" s="79"/>
      <c r="L33" s="79"/>
      <c r="M33" s="80"/>
      <c r="O33" s="130" t="s">
        <v>59</v>
      </c>
      <c r="P33" s="62"/>
    </row>
    <row r="34" spans="1:18" ht="21" customHeight="1">
      <c r="A34" s="1"/>
      <c r="B34" s="132" t="s">
        <v>70</v>
      </c>
      <c r="C34" s="133"/>
      <c r="D34" s="107" t="str">
        <f>IF(LEN(P37)&gt;0,ROW(P37)-ROW(P37)+1&amp;".  "&amp;P37,"")</f>
        <v/>
      </c>
      <c r="E34" s="108"/>
      <c r="F34" s="108"/>
      <c r="G34" s="108"/>
      <c r="H34" s="109"/>
      <c r="I34" s="107" t="str">
        <f>IF(LEN(R37)&gt;0,ROW(R37)-ROW($P$37)+11&amp;".  "&amp;R37,"")</f>
        <v/>
      </c>
      <c r="J34" s="108"/>
      <c r="K34" s="108"/>
      <c r="L34" s="108"/>
      <c r="M34" s="110"/>
      <c r="O34" s="131"/>
      <c r="P34" s="81"/>
    </row>
    <row r="35" spans="1:18" ht="21" customHeight="1">
      <c r="A35" s="1"/>
      <c r="B35" s="134"/>
      <c r="C35" s="133"/>
      <c r="D35" s="107" t="str">
        <f>IF(LEN(P38)&gt;0,ROW(P38)-ROW($P$37)+1&amp;".  "&amp;P38,"")</f>
        <v/>
      </c>
      <c r="E35" s="108"/>
      <c r="F35" s="108"/>
      <c r="G35" s="108"/>
      <c r="H35" s="109"/>
      <c r="I35" s="107" t="str">
        <f t="shared" ref="I35:I43" si="0">IF(LEN(R38)&gt;0,ROW(R38)-ROW($P$37)+11&amp;".  "&amp;R38,"")</f>
        <v/>
      </c>
      <c r="J35" s="108"/>
      <c r="K35" s="108"/>
      <c r="L35" s="108"/>
      <c r="M35" s="110"/>
    </row>
    <row r="36" spans="1:18" ht="21" customHeight="1">
      <c r="A36" s="1"/>
      <c r="B36" s="134"/>
      <c r="C36" s="133"/>
      <c r="D36" s="107" t="str">
        <f t="shared" ref="D36:D42" si="1">IF(LEN(P39)&gt;0,ROW(P39)-ROW($P$37)+1&amp;".  "&amp;P39,"")</f>
        <v/>
      </c>
      <c r="E36" s="108"/>
      <c r="F36" s="108"/>
      <c r="G36" s="108"/>
      <c r="H36" s="109"/>
      <c r="I36" s="107" t="str">
        <f t="shared" si="0"/>
        <v/>
      </c>
      <c r="J36" s="108"/>
      <c r="K36" s="108"/>
      <c r="L36" s="108"/>
      <c r="M36" s="110"/>
      <c r="O36" s="24" t="s">
        <v>76</v>
      </c>
      <c r="P36" s="78"/>
      <c r="Q36" s="1"/>
      <c r="R36" s="1"/>
    </row>
    <row r="37" spans="1:18" ht="21" customHeight="1">
      <c r="A37" s="1"/>
      <c r="B37" s="134"/>
      <c r="C37" s="133"/>
      <c r="D37" s="107" t="str">
        <f t="shared" si="1"/>
        <v/>
      </c>
      <c r="E37" s="108"/>
      <c r="F37" s="108"/>
      <c r="G37" s="108"/>
      <c r="H37" s="109"/>
      <c r="I37" s="107" t="str">
        <f t="shared" si="0"/>
        <v/>
      </c>
      <c r="J37" s="108"/>
      <c r="K37" s="108"/>
      <c r="L37" s="108"/>
      <c r="M37" s="110"/>
      <c r="O37" s="24" t="s">
        <v>75</v>
      </c>
      <c r="P37" s="25"/>
      <c r="Q37" s="24" t="s">
        <v>75</v>
      </c>
      <c r="R37" s="25"/>
    </row>
    <row r="38" spans="1:18" ht="21" customHeight="1">
      <c r="A38" s="1"/>
      <c r="B38" s="134"/>
      <c r="C38" s="133"/>
      <c r="D38" s="107" t="str">
        <f t="shared" si="1"/>
        <v/>
      </c>
      <c r="E38" s="108"/>
      <c r="F38" s="108"/>
      <c r="G38" s="108"/>
      <c r="H38" s="109"/>
      <c r="I38" s="107" t="str">
        <f t="shared" si="0"/>
        <v/>
      </c>
      <c r="J38" s="108"/>
      <c r="K38" s="108"/>
      <c r="L38" s="108"/>
      <c r="M38" s="110"/>
      <c r="O38" s="24" t="s">
        <v>75</v>
      </c>
      <c r="P38" s="25"/>
      <c r="Q38" s="24" t="s">
        <v>75</v>
      </c>
      <c r="R38" s="25"/>
    </row>
    <row r="39" spans="1:18" ht="21" customHeight="1">
      <c r="A39" s="1"/>
      <c r="B39" s="134"/>
      <c r="C39" s="133"/>
      <c r="D39" s="107" t="str">
        <f t="shared" si="1"/>
        <v/>
      </c>
      <c r="E39" s="108"/>
      <c r="F39" s="108"/>
      <c r="G39" s="108"/>
      <c r="H39" s="109"/>
      <c r="I39" s="107" t="str">
        <f t="shared" si="0"/>
        <v/>
      </c>
      <c r="J39" s="108"/>
      <c r="K39" s="108"/>
      <c r="L39" s="108"/>
      <c r="M39" s="110"/>
      <c r="O39" s="24" t="s">
        <v>75</v>
      </c>
      <c r="P39" s="25"/>
      <c r="Q39" s="24" t="s">
        <v>75</v>
      </c>
      <c r="R39" s="25"/>
    </row>
    <row r="40" spans="1:18" ht="21" customHeight="1">
      <c r="A40" s="1"/>
      <c r="B40" s="134"/>
      <c r="C40" s="133"/>
      <c r="D40" s="107" t="str">
        <f t="shared" si="1"/>
        <v/>
      </c>
      <c r="E40" s="108"/>
      <c r="F40" s="108"/>
      <c r="G40" s="108"/>
      <c r="H40" s="109"/>
      <c r="I40" s="107" t="str">
        <f t="shared" si="0"/>
        <v/>
      </c>
      <c r="J40" s="108"/>
      <c r="K40" s="108"/>
      <c r="L40" s="108"/>
      <c r="M40" s="110"/>
      <c r="O40" s="24" t="s">
        <v>75</v>
      </c>
      <c r="P40" s="25"/>
      <c r="Q40" s="24" t="s">
        <v>75</v>
      </c>
      <c r="R40" s="25"/>
    </row>
    <row r="41" spans="1:18" ht="21" customHeight="1">
      <c r="A41" s="1"/>
      <c r="B41" s="134"/>
      <c r="C41" s="133"/>
      <c r="D41" s="107" t="str">
        <f t="shared" si="1"/>
        <v/>
      </c>
      <c r="E41" s="108"/>
      <c r="F41" s="108"/>
      <c r="G41" s="108"/>
      <c r="H41" s="109"/>
      <c r="I41" s="107" t="str">
        <f t="shared" si="0"/>
        <v/>
      </c>
      <c r="J41" s="108"/>
      <c r="K41" s="108"/>
      <c r="L41" s="108"/>
      <c r="M41" s="110"/>
      <c r="O41" s="24" t="s">
        <v>75</v>
      </c>
      <c r="P41" s="25"/>
      <c r="Q41" s="24" t="s">
        <v>75</v>
      </c>
      <c r="R41" s="25"/>
    </row>
    <row r="42" spans="1:18" ht="21" customHeight="1">
      <c r="A42" s="1"/>
      <c r="B42" s="134"/>
      <c r="C42" s="133"/>
      <c r="D42" s="107" t="str">
        <f t="shared" si="1"/>
        <v/>
      </c>
      <c r="E42" s="108"/>
      <c r="F42" s="108"/>
      <c r="G42" s="108"/>
      <c r="H42" s="109"/>
      <c r="I42" s="107" t="str">
        <f t="shared" si="0"/>
        <v/>
      </c>
      <c r="J42" s="108"/>
      <c r="K42" s="108"/>
      <c r="L42" s="108"/>
      <c r="M42" s="110"/>
      <c r="O42" s="24" t="s">
        <v>75</v>
      </c>
      <c r="P42" s="25"/>
      <c r="Q42" s="24" t="s">
        <v>75</v>
      </c>
      <c r="R42" s="25"/>
    </row>
    <row r="43" spans="1:18" ht="21" customHeight="1" thickBot="1">
      <c r="A43" s="1"/>
      <c r="B43" s="135"/>
      <c r="C43" s="136"/>
      <c r="D43" s="116" t="str">
        <f>IF(LEN(P46)&gt;0,ROW(P46)-ROW($P$37)+1&amp;".  "&amp;P46,"")</f>
        <v/>
      </c>
      <c r="E43" s="117"/>
      <c r="F43" s="117"/>
      <c r="G43" s="117"/>
      <c r="H43" s="118"/>
      <c r="I43" s="116" t="str">
        <f t="shared" si="0"/>
        <v/>
      </c>
      <c r="J43" s="117"/>
      <c r="K43" s="117"/>
      <c r="L43" s="117"/>
      <c r="M43" s="119"/>
      <c r="O43" s="24" t="s">
        <v>75</v>
      </c>
      <c r="P43" s="25"/>
      <c r="Q43" s="24" t="s">
        <v>75</v>
      </c>
      <c r="R43" s="25"/>
    </row>
    <row r="44" spans="1:18" ht="19.5" thickTop="1">
      <c r="A44" s="1"/>
      <c r="B44" s="82" t="s">
        <v>60</v>
      </c>
      <c r="C44" s="20"/>
      <c r="D44" s="20"/>
      <c r="E44" s="20"/>
      <c r="F44" s="20"/>
      <c r="G44" s="20"/>
      <c r="H44" s="20"/>
      <c r="I44" s="20"/>
      <c r="J44" s="20"/>
      <c r="K44" s="20"/>
      <c r="L44" s="20"/>
      <c r="M44" s="83"/>
      <c r="O44" s="24" t="s">
        <v>75</v>
      </c>
      <c r="P44" s="25"/>
      <c r="Q44" s="24" t="s">
        <v>75</v>
      </c>
      <c r="R44" s="25"/>
    </row>
    <row r="45" spans="1:18">
      <c r="A45" s="1"/>
      <c r="B45" s="84"/>
      <c r="C45" s="85"/>
      <c r="D45" s="120"/>
      <c r="E45" s="120"/>
      <c r="F45" s="120"/>
      <c r="G45" s="120"/>
      <c r="H45" s="120"/>
      <c r="I45" s="120"/>
      <c r="J45" s="120"/>
      <c r="K45" s="120"/>
      <c r="L45" s="120"/>
      <c r="M45" s="121"/>
      <c r="O45" s="24" t="s">
        <v>75</v>
      </c>
      <c r="P45" s="25"/>
      <c r="Q45" s="24" t="s">
        <v>75</v>
      </c>
      <c r="R45" s="25"/>
    </row>
    <row r="46" spans="1:18">
      <c r="A46" s="1"/>
      <c r="B46" s="84"/>
      <c r="C46" s="85"/>
      <c r="D46" s="20"/>
      <c r="E46" s="20"/>
      <c r="F46" s="20"/>
      <c r="G46" s="20"/>
      <c r="H46" s="20"/>
      <c r="I46" s="20"/>
      <c r="J46" s="20"/>
      <c r="K46" s="20"/>
      <c r="L46" s="20"/>
      <c r="M46" s="83"/>
      <c r="O46" s="24" t="s">
        <v>75</v>
      </c>
      <c r="P46" s="25"/>
      <c r="Q46" s="24" t="s">
        <v>75</v>
      </c>
      <c r="R46" s="25"/>
    </row>
    <row r="47" spans="1:18">
      <c r="A47" s="1"/>
      <c r="B47" s="84"/>
      <c r="C47" s="85"/>
      <c r="D47" s="20"/>
      <c r="E47" s="20"/>
      <c r="F47" s="20"/>
      <c r="G47" s="20"/>
      <c r="H47" s="20"/>
      <c r="I47" s="20"/>
      <c r="J47" s="20"/>
      <c r="K47" s="20"/>
      <c r="L47" s="20"/>
      <c r="M47" s="83"/>
    </row>
    <row r="48" spans="1:18">
      <c r="A48" s="1"/>
      <c r="B48" s="84"/>
      <c r="C48" s="20"/>
      <c r="D48" s="20"/>
      <c r="E48" s="20"/>
      <c r="F48" s="20"/>
      <c r="G48" s="20"/>
      <c r="H48" s="20"/>
      <c r="I48" s="20"/>
      <c r="J48" s="20"/>
      <c r="K48" s="20"/>
      <c r="L48" s="20"/>
      <c r="M48" s="83"/>
    </row>
    <row r="49" spans="1:13">
      <c r="A49" s="1"/>
      <c r="B49" s="86"/>
      <c r="C49" s="87"/>
      <c r="D49" s="87"/>
      <c r="E49" s="87"/>
      <c r="F49" s="87"/>
      <c r="G49" s="87"/>
      <c r="H49" s="88" t="s">
        <v>61</v>
      </c>
      <c r="I49" s="111" t="str">
        <f>IF(P48&lt;&gt;"",TEXT(P48,"#,##0"),"")&amp;" 円 "</f>
        <v xml:space="preserve"> 円 </v>
      </c>
      <c r="J49" s="112"/>
      <c r="K49" s="113" t="str">
        <f>"（"&amp;IF(P49&lt;&gt;"",P49,"税抜・税込")&amp;"）　"&amp;IF(P50="領収済み","☑","□")&amp;" 領収済 "</f>
        <v xml:space="preserve">（税抜・税込）　□ 領収済 </v>
      </c>
      <c r="L49" s="113"/>
      <c r="M49" s="114"/>
    </row>
    <row r="50" spans="1:13">
      <c r="A50" s="1"/>
      <c r="B50" s="19" t="s">
        <v>62</v>
      </c>
      <c r="C50" s="20"/>
      <c r="D50" s="20"/>
      <c r="E50" s="20"/>
      <c r="F50" s="20"/>
      <c r="G50" s="20"/>
      <c r="H50" s="20"/>
      <c r="I50" s="115"/>
      <c r="J50" s="115"/>
      <c r="K50" s="36"/>
      <c r="L50" s="20"/>
      <c r="M50" s="85"/>
    </row>
    <row r="51" spans="1:13">
      <c r="A51" s="1"/>
      <c r="B51" s="19" t="s">
        <v>63</v>
      </c>
      <c r="C51" s="20"/>
      <c r="D51" s="20"/>
      <c r="E51" s="20"/>
      <c r="F51" s="20"/>
      <c r="G51" s="20"/>
      <c r="H51" s="20"/>
      <c r="I51" s="89"/>
      <c r="J51" s="36"/>
      <c r="K51" s="36"/>
      <c r="L51" s="20"/>
      <c r="M51" s="85"/>
    </row>
    <row r="52" spans="1:13">
      <c r="A52" s="1"/>
      <c r="B52" s="19" t="s">
        <v>64</v>
      </c>
      <c r="C52" s="20"/>
      <c r="D52" s="20"/>
      <c r="E52" s="20"/>
      <c r="F52" s="20"/>
      <c r="G52" s="20"/>
      <c r="H52" s="20"/>
      <c r="I52" s="90"/>
      <c r="J52" s="19"/>
      <c r="K52" s="19"/>
      <c r="L52" s="19"/>
      <c r="M52" s="91"/>
    </row>
    <row r="53" spans="1:13">
      <c r="A53" s="1"/>
      <c r="B53" s="19" t="s">
        <v>65</v>
      </c>
      <c r="C53" s="20"/>
      <c r="D53" s="20"/>
      <c r="E53" s="20"/>
      <c r="F53" s="20"/>
      <c r="G53" s="20"/>
      <c r="H53" s="20"/>
      <c r="I53" s="92"/>
      <c r="J53" s="93"/>
      <c r="K53" s="19"/>
      <c r="L53" s="19"/>
      <c r="M53" s="91"/>
    </row>
    <row r="54" spans="1:13">
      <c r="A54" s="1"/>
      <c r="B54" s="1"/>
      <c r="C54" s="20"/>
      <c r="D54" s="20"/>
      <c r="E54" s="20"/>
      <c r="F54" s="20"/>
      <c r="G54" s="20"/>
      <c r="H54" s="20"/>
      <c r="I54" s="20"/>
      <c r="J54" s="20"/>
      <c r="K54" s="20"/>
      <c r="L54" s="20"/>
      <c r="M54" s="20"/>
    </row>
  </sheetData>
  <mergeCells count="75">
    <mergeCell ref="F1:I2"/>
    <mergeCell ref="F3:I4"/>
    <mergeCell ref="O4:O5"/>
    <mergeCell ref="O22:P22"/>
    <mergeCell ref="C13:D13"/>
    <mergeCell ref="O17:P17"/>
    <mergeCell ref="B20:E20"/>
    <mergeCell ref="F20:M20"/>
    <mergeCell ref="P4:P5"/>
    <mergeCell ref="C6:E6"/>
    <mergeCell ref="J6:K6"/>
    <mergeCell ref="C12:I12"/>
    <mergeCell ref="K12:M12"/>
    <mergeCell ref="B16:B19"/>
    <mergeCell ref="D16:G16"/>
    <mergeCell ref="H16:H19"/>
    <mergeCell ref="J16:M16"/>
    <mergeCell ref="C17:G17"/>
    <mergeCell ref="I17:M17"/>
    <mergeCell ref="C19:G19"/>
    <mergeCell ref="I19:M19"/>
    <mergeCell ref="B7:B13"/>
    <mergeCell ref="D8:I8"/>
    <mergeCell ref="K8:M8"/>
    <mergeCell ref="C9:I9"/>
    <mergeCell ref="J9:L9"/>
    <mergeCell ref="K10:M10"/>
    <mergeCell ref="C11:I11"/>
    <mergeCell ref="K11:M11"/>
    <mergeCell ref="E13:H13"/>
    <mergeCell ref="I13:J13"/>
    <mergeCell ref="B30:C31"/>
    <mergeCell ref="I26:M26"/>
    <mergeCell ref="B23:C23"/>
    <mergeCell ref="E23:M23"/>
    <mergeCell ref="B24:C24"/>
    <mergeCell ref="D24:E24"/>
    <mergeCell ref="B25:C25"/>
    <mergeCell ref="D25:E25"/>
    <mergeCell ref="F25:G25"/>
    <mergeCell ref="J25:K25"/>
    <mergeCell ref="L25:M25"/>
    <mergeCell ref="B26:C26"/>
    <mergeCell ref="B27:C29"/>
    <mergeCell ref="D27:E27"/>
    <mergeCell ref="O27:P27"/>
    <mergeCell ref="J29:M29"/>
    <mergeCell ref="B33:C33"/>
    <mergeCell ref="D33:F33"/>
    <mergeCell ref="O33:O34"/>
    <mergeCell ref="B34:C43"/>
    <mergeCell ref="D34:H34"/>
    <mergeCell ref="I34:M34"/>
    <mergeCell ref="D35:H35"/>
    <mergeCell ref="I35:M35"/>
    <mergeCell ref="D36:H36"/>
    <mergeCell ref="I36:M36"/>
    <mergeCell ref="D37:H37"/>
    <mergeCell ref="I37:M37"/>
    <mergeCell ref="D38:H38"/>
    <mergeCell ref="I38:M38"/>
    <mergeCell ref="D39:H39"/>
    <mergeCell ref="I39:M39"/>
    <mergeCell ref="I49:J49"/>
    <mergeCell ref="K49:M49"/>
    <mergeCell ref="I50:J50"/>
    <mergeCell ref="D40:H40"/>
    <mergeCell ref="I40:M40"/>
    <mergeCell ref="D41:H41"/>
    <mergeCell ref="I41:M41"/>
    <mergeCell ref="D42:H42"/>
    <mergeCell ref="I42:M42"/>
    <mergeCell ref="D43:H43"/>
    <mergeCell ref="I43:M43"/>
    <mergeCell ref="D45:M45"/>
  </mergeCells>
  <phoneticPr fontId="2"/>
  <dataValidations count="4">
    <dataValidation type="list" allowBlank="1" showInputMessage="1" showErrorMessage="1" sqref="P29" xr:uid="{D3069D91-F155-48F2-9C60-176F56CC66FD}">
      <formula1>"紙,電子(PDF)"</formula1>
    </dataValidation>
    <dataValidation type="list" allowBlank="1" showInputMessage="1" showErrorMessage="1" sqref="P31" xr:uid="{F0D6E5A7-8C30-4438-8F1B-2B2795D6816E}">
      <formula1>"不要,必要"</formula1>
    </dataValidation>
    <dataValidation type="list" allowBlank="1" showInputMessage="1" sqref="P33" xr:uid="{8534E20F-9FDB-4FE4-9E2B-77A9BC3433F4}">
      <formula1>"電話,FAX,携帯,メール,その他"</formula1>
    </dataValidation>
    <dataValidation type="list" allowBlank="1" showInputMessage="1" showErrorMessage="1" sqref="P16" xr:uid="{D2968890-1FA8-4915-BF06-A3A6FF921930}">
      <formula1>"希望,希望しない"</formula1>
    </dataValidation>
  </dataValidations>
  <pageMargins left="0.7" right="0.7" top="0.75" bottom="0.75" header="0.3" footer="0.3"/>
  <pageSetup paperSize="9" scale="7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分析依頼書</vt:lpstr>
      <vt:lpstr>分析依頼書!Print_Area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大石 聡市（公財）ふくおか公衆衛生推進機構</dc:creator>
  <cp:lastModifiedBy>大石 聡市（公財）ふくおか公衆衛生推進機構</cp:lastModifiedBy>
  <cp:lastPrinted>2023-12-06T08:59:42Z</cp:lastPrinted>
  <dcterms:created xsi:type="dcterms:W3CDTF">2023-09-01T09:27:34Z</dcterms:created>
  <dcterms:modified xsi:type="dcterms:W3CDTF">2024-03-04T08:17:50Z</dcterms:modified>
</cp:coreProperties>
</file>